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80" tabRatio="596" activeTab="0"/>
  </bookViews>
  <sheets>
    <sheet name="NOMINA EVENTUAL" sheetId="1" r:id="rId1"/>
  </sheets>
  <definedNames>
    <definedName name="_xlnm.Print_Area" localSheetId="0">'NOMINA EVENTUAL'!$A$1:$Y$36</definedName>
    <definedName name="_xlnm.Print_Titles" localSheetId="0">'NOMINA EVENTUAL'!$1:$8</definedName>
  </definedNames>
  <calcPr fullCalcOnLoad="1"/>
</workbook>
</file>

<file path=xl/sharedStrings.xml><?xml version="1.0" encoding="utf-8"?>
<sst xmlns="http://schemas.openxmlformats.org/spreadsheetml/2006/main" count="75" uniqueCount="67">
  <si>
    <t>CONSEJO NACIONAL PARA EL VIH Y EL SIDA (CONAVIHSIDA)</t>
  </si>
  <si>
    <t>ASP CONAVIHSIDA</t>
  </si>
  <si>
    <t>PATRICIA DANIELA RIVERA TORRES</t>
  </si>
  <si>
    <t>SECRETARIA</t>
  </si>
  <si>
    <t>REPORTE DE NOMINA</t>
  </si>
  <si>
    <t>NO.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</si>
  <si>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</si>
  <si>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</si>
  <si>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</si>
  <si>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</si>
  <si>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</si>
  <si>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</si>
  <si>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</si>
  <si>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</si>
  <si>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</si>
  <si>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</si>
  <si>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</si>
  <si>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</si>
  <si>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</si>
  <si>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</si>
  <si>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</si>
  <si>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</si>
  <si>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</si>
  <si>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</si>
  <si>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</si>
  <si>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</si>
  <si>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</si>
  <si>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</si>
  <si>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</si>
  <si>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</si>
  <si>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</si>
  <si>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</si>
  <si>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</si>
  <si>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</si>
  <si>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</si>
  <si>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</si>
  <si>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</si>
  <si>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</si>
  <si>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</si>
  <si>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</si>
  <si>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</si>
  <si>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</si>
  <si>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</si>
  <si>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</si>
  <si>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</si>
  <si>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</si>
  <si>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</si>
  <si>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</si>
  <si>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</si>
  <si>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</si>
  <si>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NOMBRE Y APELLIDO</t>
  </si>
  <si>
    <t>CARGO</t>
  </si>
  <si>
    <t>Departamento</t>
  </si>
  <si>
    <t xml:space="preserve">TOTAL EMPLEADOS: </t>
  </si>
  <si>
    <t>DESCUENTO SOCIO COOPERATIVA</t>
  </si>
  <si>
    <t>DESCUENTO SOCIOS COOP-CONAVIHSIDA</t>
  </si>
  <si>
    <t>COOPCONAVIHSIDA</t>
  </si>
  <si>
    <t>PRESTAMOS SOCIO COOPERATIVA</t>
  </si>
  <si>
    <t>DESCUENTO FUNERARIOS (INAVI)</t>
  </si>
  <si>
    <t>DESCUENTO DE ELECTRODOMESTICOS (INAVI)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</si>
  <si>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</si>
  <si>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</si>
  <si>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</si>
  <si>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</si>
  <si>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CAPITULO: 0207         SUBCAPTIRULO: 01        DAF: 01        UE: 0007        PROGRAMA: 42        SUBPROGRAMA: 05        PROYECTO: 0        ACTIVIDAD: 0002        CUENTA: 2.1.1.2.09      FONDO: 0100</t>
  </si>
  <si>
    <t>EVENTUAL</t>
  </si>
  <si>
    <t>PAGO SUELDO 000036  PERSONAL DE CARÁCTER EVENTUAL CORRESPONDIENTE AL MES MAYO 2023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</si>
</sst>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3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177" fontId="3" fillId="0" borderId="0" xfId="49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3" fillId="0" borderId="0" xfId="0" applyNumberFormat="1" applyFont="1" applyFill="1" applyBorder="1" applyAlignment="1">
      <alignment vertical="center"/>
    </xf>
    <xf numFmtId="177" fontId="65" fillId="0" borderId="0" xfId="49" applyFont="1" applyBorder="1" applyAlignment="1">
      <alignment vertical="center"/>
    </xf>
    <xf numFmtId="177" fontId="6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3" fontId="66" fillId="34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3" fontId="11" fillId="0" borderId="0" xfId="0" applyNumberFormat="1" applyFont="1" applyFill="1" applyAlignment="1">
      <alignment vertical="center"/>
    </xf>
    <xf numFmtId="177" fontId="6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68" fillId="35" borderId="11" xfId="49" applyFont="1" applyFill="1" applyBorder="1" applyAlignment="1">
      <alignment vertical="center"/>
    </xf>
    <xf numFmtId="177" fontId="6" fillId="36" borderId="11" xfId="49" applyFont="1" applyFill="1" applyBorder="1" applyAlignment="1">
      <alignment horizontal="center" vertical="center"/>
    </xf>
    <xf numFmtId="177" fontId="7" fillId="0" borderId="0" xfId="49" applyFont="1" applyBorder="1" applyAlignment="1">
      <alignment vertical="center"/>
    </xf>
    <xf numFmtId="177" fontId="7" fillId="0" borderId="0" xfId="49" applyFont="1" applyAlignment="1">
      <alignment vertical="center"/>
    </xf>
    <xf numFmtId="177" fontId="14" fillId="0" borderId="0" xfId="49" applyFont="1" applyAlignment="1">
      <alignment vertical="center"/>
    </xf>
    <xf numFmtId="177" fontId="14" fillId="0" borderId="0" xfId="49" applyFont="1" applyBorder="1" applyAlignment="1">
      <alignment vertical="center"/>
    </xf>
    <xf numFmtId="177" fontId="5" fillId="0" borderId="0" xfId="49" applyFont="1" applyAlignment="1">
      <alignment vertical="center"/>
    </xf>
    <xf numFmtId="177" fontId="5" fillId="0" borderId="0" xfId="49" applyFont="1" applyBorder="1" applyAlignment="1">
      <alignment vertical="center"/>
    </xf>
    <xf numFmtId="177" fontId="6" fillId="37" borderId="11" xfId="49" applyFont="1" applyFill="1" applyBorder="1" applyAlignment="1">
      <alignment horizontal="center" vertical="center"/>
    </xf>
    <xf numFmtId="177" fontId="13" fillId="36" borderId="11" xfId="49" applyFont="1" applyFill="1" applyBorder="1" applyAlignment="1">
      <alignment vertical="center"/>
    </xf>
    <xf numFmtId="177" fontId="4" fillId="0" borderId="0" xfId="49" applyFont="1" applyBorder="1" applyAlignment="1">
      <alignment horizontal="center" vertical="center"/>
    </xf>
    <xf numFmtId="0" fontId="4" fillId="0" borderId="12" xfId="49" applyNumberFormat="1" applyFont="1" applyBorder="1" applyAlignment="1">
      <alignment horizontal="center" vertical="center"/>
    </xf>
    <xf numFmtId="177" fontId="38" fillId="0" borderId="0" xfId="49" applyFont="1" applyBorder="1" applyAlignment="1">
      <alignment horizontal="left" vertical="center"/>
    </xf>
    <xf numFmtId="177" fontId="38" fillId="0" borderId="0" xfId="49" applyFont="1" applyBorder="1" applyAlignment="1">
      <alignment horizontal="right" vertical="center"/>
    </xf>
    <xf numFmtId="177" fontId="4" fillId="0" borderId="0" xfId="49" applyFont="1" applyFill="1" applyBorder="1" applyAlignment="1">
      <alignment horizontal="left" vertical="center"/>
    </xf>
    <xf numFmtId="177" fontId="69" fillId="0" borderId="0" xfId="49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7" fontId="12" fillId="0" borderId="11" xfId="49" applyFont="1" applyFill="1" applyBorder="1" applyAlignment="1">
      <alignment horizontal="left" vertical="center"/>
    </xf>
    <xf numFmtId="177" fontId="40" fillId="0" borderId="11" xfId="49" applyFont="1" applyFill="1" applyBorder="1" applyAlignment="1">
      <alignment vertical="center"/>
    </xf>
    <xf numFmtId="177" fontId="12" fillId="0" borderId="13" xfId="49" applyFont="1" applyFill="1" applyBorder="1" applyAlignment="1">
      <alignment horizontal="left" vertical="center"/>
    </xf>
    <xf numFmtId="177" fontId="12" fillId="0" borderId="11" xfId="49" applyFont="1" applyFill="1" applyBorder="1" applyAlignment="1">
      <alignment vertical="center"/>
    </xf>
    <xf numFmtId="177" fontId="3" fillId="0" borderId="11" xfId="49" applyFont="1" applyFill="1" applyBorder="1" applyAlignment="1">
      <alignment vertical="center"/>
    </xf>
    <xf numFmtId="177" fontId="70" fillId="0" borderId="11" xfId="49" applyFont="1" applyFill="1" applyBorder="1" applyAlignment="1">
      <alignment vertical="center"/>
    </xf>
    <xf numFmtId="0" fontId="5" fillId="0" borderId="0" xfId="0" applyFont="1" applyFill="1" applyAlignment="1">
      <alignment horizontal="justify" wrapText="1"/>
    </xf>
    <xf numFmtId="177" fontId="3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/>
    </xf>
    <xf numFmtId="177" fontId="66" fillId="0" borderId="17" xfId="0" applyNumberFormat="1" applyFont="1" applyFill="1" applyBorder="1" applyAlignment="1">
      <alignment vertical="center" wrapText="1"/>
    </xf>
    <xf numFmtId="177" fontId="66" fillId="0" borderId="17" xfId="0" applyNumberFormat="1" applyFont="1" applyFill="1" applyBorder="1" applyAlignment="1">
      <alignment horizontal="left" vertical="center" wrapText="1"/>
    </xf>
    <xf numFmtId="177" fontId="66" fillId="0" borderId="17" xfId="49" applyNumberFormat="1" applyFont="1" applyFill="1" applyBorder="1" applyAlignment="1">
      <alignment horizontal="right" vertical="center"/>
    </xf>
    <xf numFmtId="177" fontId="66" fillId="0" borderId="17" xfId="0" applyNumberFormat="1" applyFont="1" applyFill="1" applyBorder="1" applyAlignment="1">
      <alignment horizontal="right" vertical="center"/>
    </xf>
    <xf numFmtId="177" fontId="66" fillId="0" borderId="18" xfId="0" applyNumberFormat="1" applyFont="1" applyFill="1" applyBorder="1" applyAlignment="1">
      <alignment horizontal="right" vertical="center"/>
    </xf>
    <xf numFmtId="3" fontId="66" fillId="0" borderId="19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177" fontId="6" fillId="34" borderId="21" xfId="49" applyNumberFormat="1" applyFont="1" applyFill="1" applyBorder="1" applyAlignment="1">
      <alignment horizontal="right" vertical="center"/>
    </xf>
    <xf numFmtId="177" fontId="71" fillId="34" borderId="21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justify" wrapText="1"/>
    </xf>
    <xf numFmtId="0" fontId="6" fillId="38" borderId="22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177" fontId="12" fillId="0" borderId="11" xfId="49" applyFont="1" applyFill="1" applyBorder="1" applyAlignment="1">
      <alignment horizontal="left" vertical="center"/>
    </xf>
    <xf numFmtId="177" fontId="13" fillId="36" borderId="11" xfId="49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77" fontId="6" fillId="34" borderId="25" xfId="0" applyNumberFormat="1" applyFont="1" applyFill="1" applyBorder="1" applyAlignment="1">
      <alignment horizontal="center" vertical="center"/>
    </xf>
    <xf numFmtId="177" fontId="6" fillId="34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12" fillId="0" borderId="13" xfId="49" applyFont="1" applyFill="1" applyBorder="1" applyAlignment="1">
      <alignment horizontal="left" vertical="center"/>
    </xf>
    <xf numFmtId="177" fontId="12" fillId="0" borderId="27" xfId="49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77" fontId="71" fillId="34" borderId="32" xfId="0" applyNumberFormat="1" applyFont="1" applyFill="1" applyBorder="1" applyAlignment="1">
      <alignment horizontal="center" vertical="center" wrapText="1"/>
    </xf>
    <xf numFmtId="177" fontId="71" fillId="34" borderId="33" xfId="0" applyNumberFormat="1" applyFont="1" applyFill="1" applyBorder="1" applyAlignment="1">
      <alignment horizontal="center" vertical="center" wrapText="1"/>
    </xf>
    <xf numFmtId="177" fontId="71" fillId="34" borderId="34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177" fontId="4" fillId="0" borderId="28" xfId="49" applyFont="1" applyBorder="1" applyAlignment="1">
      <alignment horizontal="center" vertical="center"/>
    </xf>
    <xf numFmtId="177" fontId="4" fillId="0" borderId="26" xfId="49" applyFont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177" fontId="6" fillId="38" borderId="32" xfId="0" applyNumberFormat="1" applyFont="1" applyFill="1" applyBorder="1" applyAlignment="1">
      <alignment horizontal="center" vertical="center" wrapText="1"/>
    </xf>
    <xf numFmtId="177" fontId="6" fillId="38" borderId="33" xfId="0" applyNumberFormat="1" applyFont="1" applyFill="1" applyBorder="1" applyAlignment="1">
      <alignment horizontal="center" vertical="center" wrapText="1"/>
    </xf>
    <xf numFmtId="177" fontId="6" fillId="38" borderId="34" xfId="0" applyNumberFormat="1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177" fontId="6" fillId="37" borderId="11" xfId="49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 vertical="center" wrapText="1"/>
    </xf>
    <xf numFmtId="49" fontId="6" fillId="34" borderId="33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35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vertical="center" wrapText="1"/>
    </xf>
    <xf numFmtId="0" fontId="71" fillId="34" borderId="33" xfId="0" applyFont="1" applyFill="1" applyBorder="1" applyAlignment="1">
      <alignment horizontal="center" vertical="center" wrapText="1"/>
    </xf>
    <xf numFmtId="0" fontId="71" fillId="34" borderId="34" xfId="0" applyFont="1" applyFill="1" applyBorder="1" applyAlignment="1">
      <alignment horizontal="center" vertical="center" wrapText="1"/>
    </xf>
    <xf numFmtId="177" fontId="6" fillId="34" borderId="32" xfId="0" applyNumberFormat="1" applyFont="1" applyFill="1" applyBorder="1" applyAlignment="1">
      <alignment horizontal="center" vertical="center" wrapText="1"/>
    </xf>
    <xf numFmtId="177" fontId="6" fillId="34" borderId="33" xfId="0" applyNumberFormat="1" applyFont="1" applyFill="1" applyBorder="1" applyAlignment="1">
      <alignment horizontal="center" vertical="center" wrapText="1"/>
    </xf>
    <xf numFmtId="177" fontId="6" fillId="34" borderId="34" xfId="0" applyNumberFormat="1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0</xdr:row>
      <xdr:rowOff>0</xdr:rowOff>
    </xdr:from>
    <xdr:to>
      <xdr:col>11</xdr:col>
      <xdr:colOff>314325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0"/>
          <a:ext cx="2819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5"/>
  <sheetViews>
    <sheetView tabSelected="1" zoomScale="55" zoomScaleNormal="55" zoomScaleSheetLayoutView="40" zoomScalePageLayoutView="14" workbookViewId="0" topLeftCell="A1">
      <selection activeCell="M16" sqref="M16"/>
    </sheetView>
  </sheetViews>
  <sheetFormatPr defaultColWidth="9.140625" defaultRowHeight="12.75"/>
  <cols>
    <col min="1" max="1" width="5.57421875" style="9" customWidth="1"/>
    <col min="2" max="3" width="38.7109375" style="2" customWidth="1"/>
    <col min="4" max="4" width="39.28125" style="2" customWidth="1"/>
    <col min="5" max="5" width="34.140625" style="3" customWidth="1"/>
    <col min="6" max="6" width="18.421875" style="2" customWidth="1"/>
    <col min="7" max="7" width="16.00390625" style="32" customWidth="1"/>
    <col min="8" max="9" width="16.00390625" style="28" customWidth="1"/>
    <col min="10" max="10" width="16.00390625" style="37" customWidth="1"/>
    <col min="11" max="18" width="16.00390625" style="4" customWidth="1"/>
    <col min="19" max="20" width="16.00390625" style="24" customWidth="1"/>
    <col min="21" max="21" width="16.00390625" style="2" customWidth="1"/>
    <col min="22" max="22" width="16.421875" style="24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29"/>
      <c r="C1" s="16"/>
      <c r="D1" s="16"/>
      <c r="E1" s="16"/>
      <c r="F1" s="17"/>
      <c r="G1" s="31"/>
      <c r="H1" s="27"/>
      <c r="I1" s="27"/>
      <c r="J1" s="35"/>
      <c r="K1" s="18"/>
      <c r="L1" s="18"/>
      <c r="M1" s="18"/>
      <c r="N1" s="26"/>
      <c r="S1" s="23"/>
      <c r="T1" s="23"/>
      <c r="U1" s="18"/>
      <c r="V1" s="23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5"/>
      <c r="AM2" s="25"/>
      <c r="AN2" s="25"/>
      <c r="AO2" s="25"/>
      <c r="AP2" s="25"/>
      <c r="AQ2" s="25"/>
      <c r="AR2" s="25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39"/>
      <c r="AA3" s="39"/>
      <c r="AB3" s="39"/>
      <c r="AC3" s="38"/>
      <c r="AD3" s="38"/>
    </row>
    <row r="4" spans="1:55" s="66" customFormat="1" ht="20.25">
      <c r="A4" s="110" t="s">
        <v>66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</row>
    <row r="5" spans="1:55" s="64" customFormat="1" ht="15.75" thickBot="1">
      <c r="A5" s="142" t="s">
        <v>64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</row>
    <row r="6" spans="1:55" s="63" customFormat="1" ht="43.5" customHeight="1" thickBot="1">
      <c r="A6" s="143" t="s">
        <v>5</v>
      </c>
      <c r="B6" s="146" t="s">
        <v>50</v>
      </c>
      <c r="C6" s="149" t="s">
        <v>63</v>
      </c>
      <c r="D6" s="100" t="s">
        <v>51</v>
      </c>
      <c r="E6" s="117" t="s">
        <v>6</v>
      </c>
      <c r="F6" s="120" t="s">
        <v>7</v>
      </c>
      <c r="G6" s="150" t="s">
        <v>8</v>
      </c>
      <c r="H6" s="153" t="s">
        <v>9</v>
      </c>
      <c r="I6" s="133" t="s">
        <v>58</v>
      </c>
      <c r="J6" s="123" t="s">
        <v>1</v>
      </c>
      <c r="K6" s="126" t="s"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8"/>
      <c r="V6" s="113" t="s">
        <v>20</v>
      </c>
      <c r="W6" s="114"/>
      <c r="X6" s="120" t="s">
        <v>22</v>
      </c>
      <c r="Y6" s="120" t="s">
        <v>23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</row>
    <row r="7" spans="1:55" s="63" customFormat="1" ht="63.75" customHeight="1">
      <c r="A7" s="144"/>
      <c r="B7" s="147"/>
      <c r="C7" s="101" t="s">
        <v>52</v>
      </c>
      <c r="D7" s="101"/>
      <c r="E7" s="118"/>
      <c r="F7" s="121"/>
      <c r="G7" s="151"/>
      <c r="H7" s="154"/>
      <c r="I7" s="134"/>
      <c r="J7" s="124"/>
      <c r="K7" s="156" t="s">
        <v>14</v>
      </c>
      <c r="L7" s="157"/>
      <c r="M7" s="131" t="s">
        <v>13</v>
      </c>
      <c r="N7" s="139" t="s">
        <v>15</v>
      </c>
      <c r="O7" s="140"/>
      <c r="P7" s="115" t="s">
        <v>39</v>
      </c>
      <c r="Q7" s="115" t="s">
        <v>62</v>
      </c>
      <c r="R7" s="136" t="s">
        <v>54</v>
      </c>
      <c r="S7" s="105" t="s">
        <v>41</v>
      </c>
      <c r="T7" s="136" t="s">
        <v>57</v>
      </c>
      <c r="U7" s="121" t="s">
        <v>18</v>
      </c>
      <c r="V7" s="131" t="s">
        <v>19</v>
      </c>
      <c r="W7" s="107" t="s">
        <v>21</v>
      </c>
      <c r="X7" s="121"/>
      <c r="Y7" s="121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s="63" customFormat="1" ht="62.25" customHeight="1" thickBot="1">
      <c r="A8" s="145"/>
      <c r="B8" s="148"/>
      <c r="C8" s="102"/>
      <c r="D8" s="102"/>
      <c r="E8" s="119"/>
      <c r="F8" s="122"/>
      <c r="G8" s="152"/>
      <c r="H8" s="155"/>
      <c r="I8" s="135"/>
      <c r="J8" s="125"/>
      <c r="K8" s="87" t="s">
        <v>10</v>
      </c>
      <c r="L8" s="88" t="s">
        <v>11</v>
      </c>
      <c r="M8" s="132"/>
      <c r="N8" s="88" t="s">
        <v>16</v>
      </c>
      <c r="O8" s="88" t="s">
        <v>17</v>
      </c>
      <c r="P8" s="116"/>
      <c r="Q8" s="116"/>
      <c r="R8" s="137"/>
      <c r="S8" s="106"/>
      <c r="T8" s="137"/>
      <c r="U8" s="122"/>
      <c r="V8" s="132"/>
      <c r="W8" s="106"/>
      <c r="X8" s="122"/>
      <c r="Y8" s="12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s="86" customFormat="1" ht="48" customHeight="1" thickBot="1">
      <c r="A9" s="89">
        <v>1</v>
      </c>
      <c r="B9" s="90" t="s">
        <v>2</v>
      </c>
      <c r="C9" s="91" t="s">
        <v>42</v>
      </c>
      <c r="D9" s="90" t="s">
        <v>3</v>
      </c>
      <c r="E9" s="91" t="s">
        <v>65</v>
      </c>
      <c r="F9" s="92">
        <v>35000</v>
      </c>
      <c r="G9" s="92"/>
      <c r="H9" s="93">
        <v>25</v>
      </c>
      <c r="I9" s="93"/>
      <c r="J9" s="93">
        <v>100</v>
      </c>
      <c r="K9" s="93">
        <f>+F9*2.87%</f>
        <v>1004.5</v>
      </c>
      <c r="L9" s="93">
        <f>+F9*7.1%</f>
        <v>2485</v>
      </c>
      <c r="M9" s="93">
        <f>+F9*1.1%</f>
        <v>385.00000000000006</v>
      </c>
      <c r="N9" s="93">
        <f>+F9*3.04%</f>
        <v>1064</v>
      </c>
      <c r="O9" s="93">
        <f>+F9*7.09%</f>
        <v>2481.5</v>
      </c>
      <c r="P9" s="93"/>
      <c r="Q9" s="93"/>
      <c r="R9" s="93">
        <v>300</v>
      </c>
      <c r="S9" s="93"/>
      <c r="T9" s="93"/>
      <c r="U9" s="93">
        <f>SUM(K9:S9)</f>
        <v>7720</v>
      </c>
      <c r="V9" s="93">
        <f>+K9+N9</f>
        <v>2068.5</v>
      </c>
      <c r="W9" s="93">
        <f>+L9+M9+O9</f>
        <v>5351.5</v>
      </c>
      <c r="X9" s="94">
        <f>+F9-V9-G9-H9-S9-J9-R9-Q9-T9-P9-I9</f>
        <v>32506.5</v>
      </c>
      <c r="Y9" s="95">
        <v>111</v>
      </c>
      <c r="Z9" s="84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</row>
    <row r="10" spans="1:55" s="21" customFormat="1" ht="18.75" thickBot="1">
      <c r="A10" s="96"/>
      <c r="B10" s="108" t="s">
        <v>43</v>
      </c>
      <c r="C10" s="109"/>
      <c r="D10" s="109"/>
      <c r="E10" s="109"/>
      <c r="F10" s="97">
        <f>SUM(F$9:$F9)</f>
        <v>35000</v>
      </c>
      <c r="G10" s="97">
        <f>SUM(G$9:$G9)</f>
        <v>0</v>
      </c>
      <c r="H10" s="97">
        <f>SUM(H9:H9)</f>
        <v>25</v>
      </c>
      <c r="I10" s="97">
        <f>SUM(I9:I9)</f>
        <v>0</v>
      </c>
      <c r="J10" s="98">
        <f>SUM(J9:J9)</f>
        <v>100</v>
      </c>
      <c r="K10" s="97">
        <f>SUM(K$9:$K9)</f>
        <v>1004.5</v>
      </c>
      <c r="L10" s="97">
        <f>SUM(L$9:$L9)</f>
        <v>2485</v>
      </c>
      <c r="M10" s="97">
        <f>SUM(M$9:$M9)</f>
        <v>385.00000000000006</v>
      </c>
      <c r="N10" s="97">
        <f>SUM(N$9:$N9)</f>
        <v>1064</v>
      </c>
      <c r="O10" s="97">
        <f>SUM(O$9:$O9)</f>
        <v>2481.5</v>
      </c>
      <c r="P10" s="97"/>
      <c r="Q10" s="97">
        <f>SUM(Q9:Q9)</f>
        <v>0</v>
      </c>
      <c r="R10" s="97">
        <f>SUM(R9:R9)</f>
        <v>300</v>
      </c>
      <c r="S10" s="97">
        <f>SUM(S9:S9)</f>
        <v>0</v>
      </c>
      <c r="T10" s="97">
        <f>SUM(T9:T9)</f>
        <v>0</v>
      </c>
      <c r="U10" s="97">
        <f>SUM(U$9:$U9)</f>
        <v>7720</v>
      </c>
      <c r="V10" s="97">
        <f>SUM(V$9:$V9)</f>
        <v>2068.5</v>
      </c>
      <c r="W10" s="97">
        <f>SUM(W9:W9)</f>
        <v>5351.5</v>
      </c>
      <c r="X10" s="97">
        <f>SUM(X$9:$X9)</f>
        <v>32506.5</v>
      </c>
      <c r="Y10" s="40">
        <v>111</v>
      </c>
      <c r="Z10" s="19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21" customFormat="1" ht="32.25" customHeight="1" thickBot="1">
      <c r="A11" s="129" t="s">
        <v>53</v>
      </c>
      <c r="B11" s="130"/>
      <c r="C11" s="71">
        <f>A9</f>
        <v>1</v>
      </c>
      <c r="D11" s="19"/>
      <c r="E11" s="19"/>
      <c r="F11" s="13"/>
      <c r="G11" s="13"/>
      <c r="H11" s="13"/>
      <c r="I11" s="13"/>
      <c r="J11" s="3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4"/>
      <c r="V11" s="34"/>
      <c r="W11" s="34"/>
      <c r="X11" s="34"/>
      <c r="Y11" s="13"/>
      <c r="Z11" s="19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21" customFormat="1" ht="32.25" customHeight="1">
      <c r="A12" s="70"/>
      <c r="B12" s="70"/>
      <c r="D12" s="19"/>
      <c r="E12" s="19"/>
      <c r="F12" s="13"/>
      <c r="G12" s="13"/>
      <c r="H12" s="13"/>
      <c r="I12" s="13"/>
      <c r="J12" s="3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4"/>
      <c r="V12" s="34"/>
      <c r="W12" s="34"/>
      <c r="X12" s="34"/>
      <c r="Y12" s="13"/>
      <c r="Z12" s="19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4" s="63" customFormat="1" ht="20.25">
      <c r="A13" s="138" t="s">
        <v>24</v>
      </c>
      <c r="B13" s="138"/>
      <c r="C13" s="68" t="s">
        <v>33</v>
      </c>
      <c r="D13" s="61" t="s">
        <v>38</v>
      </c>
      <c r="F13" s="62"/>
      <c r="G13" s="62"/>
      <c r="H13" s="62"/>
      <c r="I13" s="62"/>
      <c r="J13" s="54"/>
      <c r="K13" s="54"/>
      <c r="L13" s="54"/>
      <c r="M13" s="48"/>
      <c r="N13" s="48"/>
      <c r="O13" s="48"/>
      <c r="P13" s="48"/>
      <c r="Q13" s="48"/>
      <c r="R13" s="48"/>
      <c r="S13" s="52"/>
      <c r="T13" s="74"/>
      <c r="U13" s="34"/>
      <c r="V13" s="34"/>
      <c r="W13" s="34"/>
      <c r="X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1:54" s="63" customFormat="1" ht="21">
      <c r="A14" s="103" t="s">
        <v>25</v>
      </c>
      <c r="B14" s="103"/>
      <c r="C14" s="77" t="s">
        <v>35</v>
      </c>
      <c r="D14" s="78">
        <f>K10</f>
        <v>1004.5</v>
      </c>
      <c r="F14" s="62"/>
      <c r="G14" s="62"/>
      <c r="H14" s="62"/>
      <c r="I14" s="62"/>
      <c r="J14" s="54"/>
      <c r="K14" s="54"/>
      <c r="L14" s="54"/>
      <c r="M14" s="48"/>
      <c r="N14" s="48"/>
      <c r="O14" s="48"/>
      <c r="P14" s="48"/>
      <c r="Q14" s="48"/>
      <c r="R14" s="48"/>
      <c r="S14" s="52"/>
      <c r="T14" s="72"/>
      <c r="U14" s="34"/>
      <c r="V14" s="34"/>
      <c r="W14" s="34"/>
      <c r="X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1:54" s="63" customFormat="1" ht="21">
      <c r="A15" s="103" t="s">
        <v>26</v>
      </c>
      <c r="B15" s="103"/>
      <c r="C15" s="77" t="s">
        <v>34</v>
      </c>
      <c r="D15" s="78">
        <f>G10</f>
        <v>0</v>
      </c>
      <c r="F15" s="62"/>
      <c r="G15" s="62"/>
      <c r="H15" s="62"/>
      <c r="I15" s="62"/>
      <c r="J15" s="99"/>
      <c r="K15" s="99"/>
      <c r="L15" s="99"/>
      <c r="M15" s="99"/>
      <c r="N15" s="99"/>
      <c r="O15" s="83"/>
      <c r="P15" s="83"/>
      <c r="Q15" s="83"/>
      <c r="R15" s="83"/>
      <c r="S15" s="83"/>
      <c r="T15" s="72"/>
      <c r="U15" s="34"/>
      <c r="V15" s="34"/>
      <c r="W15" s="34"/>
      <c r="X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</row>
    <row r="16" spans="1:54" s="63" customFormat="1" ht="21">
      <c r="A16" s="103" t="s">
        <v>27</v>
      </c>
      <c r="B16" s="103"/>
      <c r="C16" s="77" t="s">
        <v>36</v>
      </c>
      <c r="D16" s="78">
        <f>H10</f>
        <v>25</v>
      </c>
      <c r="F16" s="62"/>
      <c r="G16" s="62"/>
      <c r="H16" s="62"/>
      <c r="I16" s="62"/>
      <c r="J16"/>
      <c r="K16"/>
      <c r="L16"/>
      <c r="M16"/>
      <c r="N16"/>
      <c r="O16"/>
      <c r="P16"/>
      <c r="Q16" s="1"/>
      <c r="R16" s="1"/>
      <c r="S16" s="1"/>
      <c r="T16" s="72"/>
      <c r="U16" s="34"/>
      <c r="V16" s="34"/>
      <c r="W16" s="34"/>
      <c r="X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</row>
    <row r="17" spans="1:54" s="63" customFormat="1" ht="21">
      <c r="A17" s="111" t="s">
        <v>58</v>
      </c>
      <c r="B17" s="112"/>
      <c r="C17" s="79" t="s">
        <v>36</v>
      </c>
      <c r="D17" s="78">
        <f>I10</f>
        <v>0</v>
      </c>
      <c r="F17" s="62"/>
      <c r="G17" s="62"/>
      <c r="H17" s="62"/>
      <c r="I17" s="62"/>
      <c r="J17"/>
      <c r="K17"/>
      <c r="L17"/>
      <c r="M17"/>
      <c r="N17"/>
      <c r="O17"/>
      <c r="P17"/>
      <c r="Q17" s="1"/>
      <c r="R17" s="1"/>
      <c r="S17" s="1"/>
      <c r="T17" s="72"/>
      <c r="U17" s="34"/>
      <c r="V17" s="34"/>
      <c r="W17" s="34"/>
      <c r="X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</row>
    <row r="18" spans="1:54" s="63" customFormat="1" ht="21">
      <c r="A18" s="103" t="s">
        <v>59</v>
      </c>
      <c r="B18" s="103"/>
      <c r="C18" s="79" t="s">
        <v>36</v>
      </c>
      <c r="D18" s="78">
        <f>Q10</f>
        <v>0</v>
      </c>
      <c r="F18" s="62"/>
      <c r="G18" s="62"/>
      <c r="H18" s="62"/>
      <c r="I18" s="62"/>
      <c r="J18"/>
      <c r="K18"/>
      <c r="L18"/>
      <c r="M18"/>
      <c r="N18"/>
      <c r="O18"/>
      <c r="P18"/>
      <c r="Q18" s="1"/>
      <c r="R18" s="1"/>
      <c r="S18" s="1"/>
      <c r="T18" s="72"/>
      <c r="U18" s="34"/>
      <c r="V18" s="34"/>
      <c r="W18" s="34"/>
      <c r="X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</row>
    <row r="19" spans="1:54" s="63" customFormat="1" ht="21">
      <c r="A19" s="103" t="s">
        <v>39</v>
      </c>
      <c r="B19" s="103"/>
      <c r="C19" s="77" t="s">
        <v>40</v>
      </c>
      <c r="D19" s="78">
        <f>P10</f>
        <v>0</v>
      </c>
      <c r="F19" s="62"/>
      <c r="G19" s="62"/>
      <c r="H19" s="62"/>
      <c r="I19" s="62"/>
      <c r="J19"/>
      <c r="K19"/>
      <c r="L19"/>
      <c r="M19"/>
      <c r="N19"/>
      <c r="O19"/>
      <c r="P19"/>
      <c r="Q19" s="5"/>
      <c r="R19" s="5"/>
      <c r="S19" s="24"/>
      <c r="T19" s="73"/>
      <c r="U19" s="34"/>
      <c r="V19" s="34"/>
      <c r="W19" s="34"/>
      <c r="X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</row>
    <row r="20" spans="1:54" s="63" customFormat="1" ht="21">
      <c r="A20" s="111" t="s">
        <v>55</v>
      </c>
      <c r="B20" s="112"/>
      <c r="C20" s="79" t="s">
        <v>56</v>
      </c>
      <c r="D20" s="78">
        <f>R10</f>
        <v>300</v>
      </c>
      <c r="F20" s="62"/>
      <c r="G20" s="62"/>
      <c r="H20" s="62"/>
      <c r="I20" s="62"/>
      <c r="J20"/>
      <c r="K20"/>
      <c r="L20"/>
      <c r="M20"/>
      <c r="N20"/>
      <c r="O20"/>
      <c r="P20"/>
      <c r="Q20" s="4"/>
      <c r="R20" s="4"/>
      <c r="S20" s="24"/>
      <c r="T20" s="72"/>
      <c r="U20" s="34"/>
      <c r="V20" s="34"/>
      <c r="W20" s="34"/>
      <c r="X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</row>
    <row r="21" spans="1:54" s="63" customFormat="1" ht="21">
      <c r="A21" s="103" t="s">
        <v>28</v>
      </c>
      <c r="B21" s="103"/>
      <c r="C21" s="77" t="s">
        <v>35</v>
      </c>
      <c r="D21" s="78">
        <f>N10</f>
        <v>1064</v>
      </c>
      <c r="F21" s="62"/>
      <c r="G21" s="62"/>
      <c r="H21" s="62"/>
      <c r="I21" s="62"/>
      <c r="J21"/>
      <c r="K21"/>
      <c r="L21"/>
      <c r="M21"/>
      <c r="N21"/>
      <c r="O21"/>
      <c r="P21"/>
      <c r="Q21" s="4"/>
      <c r="R21" s="4"/>
      <c r="S21" s="24"/>
      <c r="T21" s="72"/>
      <c r="U21" s="34"/>
      <c r="V21" s="34"/>
      <c r="W21" s="34"/>
      <c r="X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</row>
    <row r="22" spans="1:54" s="63" customFormat="1" ht="21">
      <c r="A22" s="103" t="s">
        <v>29</v>
      </c>
      <c r="B22" s="103"/>
      <c r="C22" s="77" t="s">
        <v>35</v>
      </c>
      <c r="D22" s="78">
        <f>S10</f>
        <v>0</v>
      </c>
      <c r="F22" s="62"/>
      <c r="G22" s="62"/>
      <c r="H22" s="62"/>
      <c r="I22" s="62"/>
      <c r="J22"/>
      <c r="K22"/>
      <c r="L22"/>
      <c r="M22"/>
      <c r="N22"/>
      <c r="O22"/>
      <c r="P22"/>
      <c r="Q22" s="4"/>
      <c r="R22" s="4"/>
      <c r="S22" s="24"/>
      <c r="T22" s="72"/>
      <c r="U22" s="34"/>
      <c r="V22" s="34"/>
      <c r="W22" s="34"/>
      <c r="X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</row>
    <row r="23" spans="1:54" s="63" customFormat="1" ht="21">
      <c r="A23" s="111" t="s">
        <v>61</v>
      </c>
      <c r="B23" s="112"/>
      <c r="C23" s="77" t="s">
        <v>56</v>
      </c>
      <c r="D23" s="78">
        <f>T10</f>
        <v>0</v>
      </c>
      <c r="F23" s="62"/>
      <c r="G23" s="62"/>
      <c r="H23" s="62"/>
      <c r="I23" s="62"/>
      <c r="J23"/>
      <c r="K23"/>
      <c r="L23"/>
      <c r="M23"/>
      <c r="N23"/>
      <c r="O23"/>
      <c r="P23"/>
      <c r="Q23" s="4"/>
      <c r="R23" s="4"/>
      <c r="S23" s="24"/>
      <c r="T23" s="72"/>
      <c r="U23" s="34"/>
      <c r="V23" s="34"/>
      <c r="W23" s="34"/>
      <c r="X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</row>
    <row r="24" spans="1:54" s="63" customFormat="1" ht="21">
      <c r="A24" s="103" t="s">
        <v>60</v>
      </c>
      <c r="B24" s="103"/>
      <c r="C24" s="77" t="s">
        <v>37</v>
      </c>
      <c r="D24" s="82">
        <f>J10</f>
        <v>100</v>
      </c>
      <c r="F24" s="62"/>
      <c r="G24" s="62"/>
      <c r="H24" s="62"/>
      <c r="I24" s="62"/>
      <c r="J24"/>
      <c r="K24"/>
      <c r="L24"/>
      <c r="M24"/>
      <c r="N24"/>
      <c r="O24"/>
      <c r="P24"/>
      <c r="Q24" s="4"/>
      <c r="R24" s="4"/>
      <c r="S24" s="24"/>
      <c r="T24" s="72"/>
      <c r="U24" s="34"/>
      <c r="V24" s="34"/>
      <c r="W24" s="34"/>
      <c r="X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</row>
    <row r="25" spans="1:54" s="63" customFormat="1" ht="21">
      <c r="A25" s="103" t="s">
        <v>30</v>
      </c>
      <c r="B25" s="103"/>
      <c r="C25" s="80"/>
      <c r="D25" s="78">
        <f>L10</f>
        <v>2485</v>
      </c>
      <c r="F25" s="62"/>
      <c r="G25" s="62"/>
      <c r="H25" s="62"/>
      <c r="I25" s="62"/>
      <c r="J25"/>
      <c r="K25"/>
      <c r="L25"/>
      <c r="M25"/>
      <c r="N25"/>
      <c r="O25"/>
      <c r="P25"/>
      <c r="Q25" s="4"/>
      <c r="R25" s="4"/>
      <c r="S25" s="24"/>
      <c r="T25" s="72"/>
      <c r="U25" s="34"/>
      <c r="V25" s="34"/>
      <c r="W25" s="34"/>
      <c r="X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</row>
    <row r="26" spans="1:54" s="63" customFormat="1" ht="21">
      <c r="A26" s="103" t="s">
        <v>31</v>
      </c>
      <c r="B26" s="103"/>
      <c r="C26" s="80"/>
      <c r="D26" s="78">
        <f>M10</f>
        <v>385.00000000000006</v>
      </c>
      <c r="F26" s="62"/>
      <c r="G26" s="62"/>
      <c r="H26" s="62"/>
      <c r="I26" s="62"/>
      <c r="J26"/>
      <c r="K26"/>
      <c r="L26"/>
      <c r="M26"/>
      <c r="N26"/>
      <c r="O26"/>
      <c r="P26"/>
      <c r="Q26" s="4"/>
      <c r="R26" s="4"/>
      <c r="S26" s="24"/>
      <c r="T26" s="72"/>
      <c r="U26" s="34"/>
      <c r="V26" s="34"/>
      <c r="W26" s="34"/>
      <c r="X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</row>
    <row r="27" spans="1:54" s="63" customFormat="1" ht="21">
      <c r="A27" s="103" t="s">
        <v>32</v>
      </c>
      <c r="B27" s="103"/>
      <c r="C27" s="80"/>
      <c r="D27" s="81">
        <f>O10</f>
        <v>2481.5</v>
      </c>
      <c r="F27" s="62"/>
      <c r="G27" s="62"/>
      <c r="H27" s="62"/>
      <c r="I27" s="62"/>
      <c r="J27"/>
      <c r="K27"/>
      <c r="L27"/>
      <c r="M27"/>
      <c r="N27"/>
      <c r="O27"/>
      <c r="P27"/>
      <c r="Q27" s="4"/>
      <c r="R27" s="4"/>
      <c r="S27" s="24"/>
      <c r="T27" s="72"/>
      <c r="U27" s="34"/>
      <c r="V27" s="34"/>
      <c r="W27" s="34"/>
      <c r="X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</row>
    <row r="28" spans="1:54" s="63" customFormat="1" ht="20.25">
      <c r="A28" s="104" t="s">
        <v>43</v>
      </c>
      <c r="B28" s="104"/>
      <c r="C28" s="69"/>
      <c r="D28" s="60">
        <f>F10-D14-D15-D16-D18-D19-D21-D22-D24-D20-D17-D23</f>
        <v>32506.5</v>
      </c>
      <c r="F28" s="62"/>
      <c r="G28" s="62"/>
      <c r="H28" s="62"/>
      <c r="I28" s="62"/>
      <c r="J28"/>
      <c r="K28"/>
      <c r="L28"/>
      <c r="M28"/>
      <c r="N28"/>
      <c r="O28"/>
      <c r="P28"/>
      <c r="Q28" s="2"/>
      <c r="R28" s="2"/>
      <c r="S28" s="2"/>
      <c r="T28" s="75"/>
      <c r="U28" s="34"/>
      <c r="V28" s="34"/>
      <c r="W28" s="34"/>
      <c r="X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</row>
    <row r="29" spans="5:55" s="21" customFormat="1" ht="25.5" customHeight="1">
      <c r="E29" s="19"/>
      <c r="F29" s="13"/>
      <c r="G29" s="13"/>
      <c r="H29" s="13"/>
      <c r="I29" s="13"/>
      <c r="J29"/>
      <c r="K29"/>
      <c r="L29"/>
      <c r="M29"/>
      <c r="N29"/>
      <c r="O29"/>
      <c r="P29"/>
      <c r="Q29" s="2"/>
      <c r="R29" s="2"/>
      <c r="S29" s="2"/>
      <c r="T29" s="33"/>
      <c r="U29" s="34"/>
      <c r="V29" s="34"/>
      <c r="W29" s="34"/>
      <c r="X29" s="34"/>
      <c r="Y29" s="13"/>
      <c r="Z29" s="19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27" ht="23.25" customHeight="1">
      <c r="A30" s="43" t="s">
        <v>44</v>
      </c>
      <c r="B30" s="29"/>
      <c r="C30" s="44"/>
      <c r="D30" s="44"/>
      <c r="E30" s="44"/>
      <c r="F30" s="44"/>
      <c r="G30" s="44"/>
      <c r="H30" s="30"/>
      <c r="I30" s="30"/>
      <c r="Q30" s="2"/>
      <c r="R30" s="2"/>
      <c r="S30" s="2"/>
      <c r="T30" s="76"/>
      <c r="U30" s="46"/>
      <c r="V30" s="46"/>
      <c r="W30" s="46"/>
      <c r="X30" s="46"/>
      <c r="Y30" s="45"/>
      <c r="Z30" s="38"/>
      <c r="AA30" s="38"/>
    </row>
    <row r="31" spans="1:27" ht="20.25">
      <c r="A31" s="42" t="s">
        <v>45</v>
      </c>
      <c r="B31" s="47"/>
      <c r="C31" s="42"/>
      <c r="D31" s="42"/>
      <c r="E31" s="42"/>
      <c r="F31" s="42"/>
      <c r="G31" s="42"/>
      <c r="H31" s="48"/>
      <c r="I31" s="48"/>
      <c r="Q31" s="2"/>
      <c r="R31" s="2"/>
      <c r="S31" s="2"/>
      <c r="T31" s="76"/>
      <c r="U31" s="49"/>
      <c r="V31" s="49"/>
      <c r="W31" s="49"/>
      <c r="X31" s="48"/>
      <c r="Y31" s="48"/>
      <c r="Z31" s="38"/>
      <c r="AA31" s="38"/>
    </row>
    <row r="32" spans="1:27" ht="20.25">
      <c r="A32" s="42" t="s">
        <v>47</v>
      </c>
      <c r="B32" s="47"/>
      <c r="C32" s="42"/>
      <c r="D32" s="42"/>
      <c r="E32" s="42"/>
      <c r="F32" s="42"/>
      <c r="G32" s="50"/>
      <c r="H32" s="51"/>
      <c r="I32" s="51"/>
      <c r="Q32" s="2"/>
      <c r="R32" s="2"/>
      <c r="S32" s="2"/>
      <c r="T32" s="76"/>
      <c r="U32" s="48"/>
      <c r="V32" s="48"/>
      <c r="W32" s="48"/>
      <c r="X32" s="48"/>
      <c r="Y32" s="48"/>
      <c r="Z32" s="38"/>
      <c r="AA32" s="38"/>
    </row>
    <row r="33" spans="1:27" ht="20.25">
      <c r="A33" s="42" t="s">
        <v>48</v>
      </c>
      <c r="B33" s="47"/>
      <c r="C33" s="42"/>
      <c r="D33" s="42"/>
      <c r="E33" s="42"/>
      <c r="F33" s="42"/>
      <c r="G33" s="50"/>
      <c r="H33" s="51"/>
      <c r="I33" s="51"/>
      <c r="Q33" s="2"/>
      <c r="R33" s="2"/>
      <c r="S33" s="2"/>
      <c r="T33" s="76"/>
      <c r="U33" s="48"/>
      <c r="V33" s="48"/>
      <c r="W33" s="53"/>
      <c r="X33" s="53"/>
      <c r="Y33" s="53"/>
      <c r="Z33" s="38"/>
      <c r="AA33" s="38"/>
    </row>
    <row r="34" spans="1:28" ht="20.25">
      <c r="A34" s="42" t="s">
        <v>49</v>
      </c>
      <c r="B34" s="47"/>
      <c r="C34" s="42"/>
      <c r="D34" s="42"/>
      <c r="E34" s="42"/>
      <c r="F34" s="42"/>
      <c r="G34" s="50"/>
      <c r="H34" s="51"/>
      <c r="I34" s="51"/>
      <c r="Q34" s="2"/>
      <c r="R34" s="2"/>
      <c r="S34" s="2"/>
      <c r="T34" s="52"/>
      <c r="U34" s="48"/>
      <c r="V34" s="48"/>
      <c r="W34" s="48"/>
      <c r="X34" s="53"/>
      <c r="Y34" s="53"/>
      <c r="Z34" s="53"/>
      <c r="AA34" s="38"/>
      <c r="AB34" s="38"/>
    </row>
    <row r="35" spans="1:28" ht="20.25">
      <c r="A35" s="41" t="s">
        <v>46</v>
      </c>
      <c r="B35" s="55"/>
      <c r="C35" s="41"/>
      <c r="D35" s="41"/>
      <c r="E35" s="56"/>
      <c r="F35" s="42"/>
      <c r="G35" s="50"/>
      <c r="H35" s="51"/>
      <c r="I35" s="51"/>
      <c r="Q35" s="2"/>
      <c r="R35" s="2"/>
      <c r="S35" s="2"/>
      <c r="T35" s="52"/>
      <c r="U35" s="48"/>
      <c r="V35" s="48"/>
      <c r="W35" s="48"/>
      <c r="X35" s="53"/>
      <c r="Y35" s="53"/>
      <c r="Z35" s="53"/>
      <c r="AA35" s="38"/>
      <c r="AB35" s="38"/>
    </row>
    <row r="36" spans="8:28" s="59" customFormat="1" ht="42.75" customHeight="1">
      <c r="H36" s="57"/>
      <c r="I36" s="57"/>
      <c r="J36"/>
      <c r="K36"/>
      <c r="L36"/>
      <c r="M36"/>
      <c r="N36"/>
      <c r="O36"/>
      <c r="P36"/>
      <c r="Q36" s="2"/>
      <c r="R36" s="2"/>
      <c r="S36" s="2"/>
      <c r="T36" s="83"/>
      <c r="U36" s="83"/>
      <c r="V36" s="99"/>
      <c r="W36" s="99"/>
      <c r="X36" s="99"/>
      <c r="Y36" s="99"/>
      <c r="Z36" s="54"/>
      <c r="AA36" s="58"/>
      <c r="AB36" s="58"/>
    </row>
    <row r="37" spans="1:55" s="1" customFormat="1" ht="25.5" customHeight="1">
      <c r="A37" s="10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2"/>
      <c r="R37" s="2"/>
      <c r="S37" s="2"/>
      <c r="W37" s="5"/>
      <c r="X37" s="5"/>
      <c r="Y37" s="5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</row>
    <row r="38" spans="1:55" s="1" customFormat="1" ht="44.25" customHeight="1">
      <c r="A38" s="10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2"/>
      <c r="R38" s="2"/>
      <c r="S38" s="2"/>
      <c r="W38" s="5"/>
      <c r="X38" s="5"/>
      <c r="Y38" s="5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</row>
    <row r="39" spans="1:55" s="1" customFormat="1" ht="21" customHeight="1">
      <c r="A39" s="10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2"/>
      <c r="R39" s="2"/>
      <c r="S39" s="2"/>
      <c r="W39" s="5"/>
      <c r="X39" s="5"/>
      <c r="Y39" s="5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</row>
    <row r="40" spans="1:55" s="1" customFormat="1" ht="36" customHeight="1">
      <c r="A40" s="1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2"/>
      <c r="R40" s="2"/>
      <c r="S40" s="2"/>
      <c r="T40" s="24"/>
      <c r="U40" s="5"/>
      <c r="V40" s="7"/>
      <c r="W40" s="5"/>
      <c r="X40" s="5"/>
      <c r="Y40" s="5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</row>
    <row r="41" spans="2:19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2"/>
      <c r="R41" s="2"/>
      <c r="S41" s="2"/>
    </row>
    <row r="42" spans="2:16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ht="15" customHeight="1" hidden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ht="15" customHeight="1" hidden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ht="15" customHeight="1" hidden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6" ht="12.75" hidden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ht="12.75" hidden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 hidden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55" ht="12.75" hidden="1">
      <c r="A49" s="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T49" s="2"/>
      <c r="V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2.75" hidden="1">
      <c r="A50" s="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T50" s="2"/>
      <c r="V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 hidden="1">
      <c r="A51" s="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T51" s="2"/>
      <c r="V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 hidden="1">
      <c r="A52" s="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T52" s="2"/>
      <c r="V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2.75" hidden="1">
      <c r="A53" s="2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T53" s="2"/>
      <c r="V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2.75" hidden="1">
      <c r="A54" s="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T54" s="2"/>
      <c r="V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2.75" hidden="1">
      <c r="A55" s="2"/>
      <c r="B55"/>
      <c r="C55"/>
      <c r="D55"/>
      <c r="E55"/>
      <c r="F55"/>
      <c r="G55"/>
      <c r="H55"/>
      <c r="I55"/>
      <c r="T55" s="2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12.75" hidden="1">
      <c r="A56" s="2"/>
      <c r="B56"/>
      <c r="C56"/>
      <c r="D56"/>
      <c r="E56"/>
      <c r="F56"/>
      <c r="G56"/>
      <c r="H56"/>
      <c r="I56"/>
      <c r="T56" s="2"/>
      <c r="V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2.75" hidden="1">
      <c r="A57" s="2"/>
      <c r="B57"/>
      <c r="C57"/>
      <c r="D57"/>
      <c r="E57"/>
      <c r="F57"/>
      <c r="G57"/>
      <c r="H57"/>
      <c r="I57"/>
      <c r="T57" s="2"/>
      <c r="V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2.75" hidden="1">
      <c r="A58" s="2"/>
      <c r="B58"/>
      <c r="C58"/>
      <c r="D58"/>
      <c r="E58"/>
      <c r="F58"/>
      <c r="G58"/>
      <c r="H58"/>
      <c r="I58"/>
      <c r="T58" s="2"/>
      <c r="V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2.75" hidden="1">
      <c r="A59" s="2"/>
      <c r="B59"/>
      <c r="C59"/>
      <c r="D59"/>
      <c r="E59"/>
      <c r="F59"/>
      <c r="G59"/>
      <c r="H59"/>
      <c r="I59"/>
      <c r="T59" s="2"/>
      <c r="V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2.75" hidden="1">
      <c r="A60" s="2"/>
      <c r="B60"/>
      <c r="C60"/>
      <c r="D60"/>
      <c r="E60"/>
      <c r="F60"/>
      <c r="G60"/>
      <c r="H60"/>
      <c r="I60"/>
      <c r="T60" s="2"/>
      <c r="V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2.75" hidden="1">
      <c r="A61" s="2"/>
      <c r="B61"/>
      <c r="C61"/>
      <c r="D61"/>
      <c r="E61"/>
      <c r="F61"/>
      <c r="G61"/>
      <c r="H61"/>
      <c r="I61"/>
      <c r="T61" s="2"/>
      <c r="V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2.75" hidden="1">
      <c r="A62" s="2"/>
      <c r="B62"/>
      <c r="C62"/>
      <c r="D62"/>
      <c r="E62"/>
      <c r="F62"/>
      <c r="G62"/>
      <c r="H62"/>
      <c r="I62"/>
      <c r="T62" s="2"/>
      <c r="V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2:9" ht="12.75">
      <c r="B63"/>
      <c r="C63"/>
      <c r="D63"/>
      <c r="E63"/>
      <c r="F63"/>
      <c r="G63"/>
      <c r="H63"/>
      <c r="I63"/>
    </row>
    <row r="64" spans="2:9" ht="12.75">
      <c r="B64"/>
      <c r="C64"/>
      <c r="D64"/>
      <c r="E64"/>
      <c r="F64"/>
      <c r="G64"/>
      <c r="H64"/>
      <c r="I64"/>
    </row>
    <row r="65" spans="2:9" ht="12.75">
      <c r="B65"/>
      <c r="C65"/>
      <c r="D65"/>
      <c r="E65"/>
      <c r="F65"/>
      <c r="G65"/>
      <c r="H65"/>
      <c r="I65"/>
    </row>
    <row r="66" spans="2:9" ht="12.75">
      <c r="B66"/>
      <c r="C66"/>
      <c r="D66"/>
      <c r="E66"/>
      <c r="F66"/>
      <c r="G66"/>
      <c r="H66"/>
      <c r="I66"/>
    </row>
    <row r="67" spans="2:9" ht="12.75">
      <c r="B67"/>
      <c r="C67"/>
      <c r="D67"/>
      <c r="E67"/>
      <c r="F67"/>
      <c r="G67"/>
      <c r="H67"/>
      <c r="I67"/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</sheetData>
  <sheetProtection/>
  <mergeCells count="49">
    <mergeCell ref="A24:B24"/>
    <mergeCell ref="A25:B25"/>
    <mergeCell ref="A26:B26"/>
    <mergeCell ref="A20:B20"/>
    <mergeCell ref="A14:B14"/>
    <mergeCell ref="A15:B15"/>
    <mergeCell ref="A16:B16"/>
    <mergeCell ref="A4:Y4"/>
    <mergeCell ref="R7:R8"/>
    <mergeCell ref="Y6:Y8"/>
    <mergeCell ref="A22:B22"/>
    <mergeCell ref="G6:G8"/>
    <mergeCell ref="H6:H8"/>
    <mergeCell ref="K7:L7"/>
    <mergeCell ref="M7:M8"/>
    <mergeCell ref="A2:Y2"/>
    <mergeCell ref="A5:Y5"/>
    <mergeCell ref="A6:A8"/>
    <mergeCell ref="B6:B8"/>
    <mergeCell ref="C6:C8"/>
    <mergeCell ref="X6:X8"/>
    <mergeCell ref="A11:B11"/>
    <mergeCell ref="U7:U8"/>
    <mergeCell ref="V7:V8"/>
    <mergeCell ref="I6:I8"/>
    <mergeCell ref="T7:T8"/>
    <mergeCell ref="A13:B13"/>
    <mergeCell ref="N7:O7"/>
    <mergeCell ref="P7:P8"/>
    <mergeCell ref="A3:Y3"/>
    <mergeCell ref="A17:B17"/>
    <mergeCell ref="A23:B23"/>
    <mergeCell ref="V6:W6"/>
    <mergeCell ref="Q7:Q8"/>
    <mergeCell ref="E6:E8"/>
    <mergeCell ref="F6:F8"/>
    <mergeCell ref="A21:B21"/>
    <mergeCell ref="J6:J8"/>
    <mergeCell ref="K6:U6"/>
    <mergeCell ref="J15:N15"/>
    <mergeCell ref="V36:Y36"/>
    <mergeCell ref="D6:D8"/>
    <mergeCell ref="A18:B18"/>
    <mergeCell ref="A19:B19"/>
    <mergeCell ref="A28:B28"/>
    <mergeCell ref="A27:B27"/>
    <mergeCell ref="S7:S8"/>
    <mergeCell ref="W7:W8"/>
    <mergeCell ref="B10:E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4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2023-02-02T15:20:24Z</cp:lastPrinted>
  <dcterms:created xsi:type="dcterms:W3CDTF">2006-07-11T17:39:34Z</dcterms:created>
  <dcterms:modified xsi:type="dcterms:W3CDTF">2023-05-31T17:42:57Z</dcterms:modified>
  <cp:category/>
  <cp:version/>
  <cp:contentType/>
  <cp:contentStatus/>
</cp:coreProperties>
</file>