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00\"/>
    </mc:Choice>
  </mc:AlternateContent>
  <bookViews>
    <workbookView xWindow="0" yWindow="0" windowWidth="23040" windowHeight="9384" activeTab="1"/>
  </bookViews>
  <sheets>
    <sheet name="Septienbre" sheetId="1" r:id="rId1"/>
    <sheet name="resumen Septiembre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0" i="2" l="1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N248" i="1"/>
  <c r="L248" i="1"/>
  <c r="J248" i="1"/>
  <c r="BD247" i="1"/>
  <c r="P247" i="1"/>
  <c r="O247" i="1"/>
  <c r="M247" i="1"/>
  <c r="K247" i="1"/>
  <c r="Q247" i="1" s="1"/>
  <c r="BD246" i="1"/>
  <c r="P246" i="1"/>
  <c r="O246" i="1"/>
  <c r="M246" i="1"/>
  <c r="K246" i="1"/>
  <c r="BD245" i="1"/>
  <c r="P245" i="1"/>
  <c r="O245" i="1"/>
  <c r="M245" i="1"/>
  <c r="K245" i="1"/>
  <c r="BD244" i="1"/>
  <c r="P244" i="1"/>
  <c r="O244" i="1"/>
  <c r="M244" i="1"/>
  <c r="K244" i="1"/>
  <c r="BD243" i="1"/>
  <c r="P243" i="1"/>
  <c r="O243" i="1"/>
  <c r="M243" i="1"/>
  <c r="K243" i="1"/>
  <c r="Q243" i="1" s="1"/>
  <c r="BD242" i="1"/>
  <c r="P242" i="1"/>
  <c r="O242" i="1"/>
  <c r="M242" i="1"/>
  <c r="K242" i="1"/>
  <c r="BD241" i="1"/>
  <c r="P241" i="1"/>
  <c r="O241" i="1"/>
  <c r="M241" i="1"/>
  <c r="K241" i="1"/>
  <c r="BD240" i="1"/>
  <c r="P240" i="1"/>
  <c r="O240" i="1"/>
  <c r="M240" i="1"/>
  <c r="K240" i="1"/>
  <c r="BD239" i="1"/>
  <c r="P239" i="1"/>
  <c r="O239" i="1"/>
  <c r="M239" i="1"/>
  <c r="K239" i="1"/>
  <c r="Q239" i="1" s="1"/>
  <c r="BD238" i="1"/>
  <c r="P238" i="1"/>
  <c r="O238" i="1"/>
  <c r="M238" i="1"/>
  <c r="K238" i="1"/>
  <c r="BD237" i="1"/>
  <c r="P237" i="1"/>
  <c r="O237" i="1"/>
  <c r="M237" i="1"/>
  <c r="K237" i="1"/>
  <c r="BD236" i="1"/>
  <c r="P236" i="1"/>
  <c r="O236" i="1"/>
  <c r="M236" i="1"/>
  <c r="K236" i="1"/>
  <c r="BD235" i="1"/>
  <c r="P235" i="1"/>
  <c r="O235" i="1"/>
  <c r="M235" i="1"/>
  <c r="K235" i="1"/>
  <c r="Q235" i="1" s="1"/>
  <c r="BD234" i="1"/>
  <c r="P234" i="1"/>
  <c r="O234" i="1"/>
  <c r="M234" i="1"/>
  <c r="K234" i="1"/>
  <c r="BD233" i="1"/>
  <c r="P233" i="1"/>
  <c r="O233" i="1"/>
  <c r="M233" i="1"/>
  <c r="K233" i="1"/>
  <c r="BD232" i="1"/>
  <c r="P232" i="1"/>
  <c r="O232" i="1"/>
  <c r="M232" i="1"/>
  <c r="K232" i="1"/>
  <c r="BD231" i="1"/>
  <c r="P231" i="1"/>
  <c r="O231" i="1"/>
  <c r="M231" i="1"/>
  <c r="K231" i="1"/>
  <c r="Q231" i="1" s="1"/>
  <c r="BD230" i="1"/>
  <c r="P230" i="1"/>
  <c r="O230" i="1"/>
  <c r="M230" i="1"/>
  <c r="K230" i="1"/>
  <c r="BD229" i="1"/>
  <c r="P229" i="1"/>
  <c r="O229" i="1"/>
  <c r="M229" i="1"/>
  <c r="K229" i="1"/>
  <c r="BD228" i="1"/>
  <c r="P228" i="1"/>
  <c r="O228" i="1"/>
  <c r="M228" i="1"/>
  <c r="K228" i="1"/>
  <c r="BD227" i="1"/>
  <c r="P227" i="1"/>
  <c r="O227" i="1"/>
  <c r="M227" i="1"/>
  <c r="K227" i="1"/>
  <c r="Q227" i="1" s="1"/>
  <c r="BD226" i="1"/>
  <c r="P226" i="1"/>
  <c r="O226" i="1"/>
  <c r="M226" i="1"/>
  <c r="K226" i="1"/>
  <c r="BD225" i="1"/>
  <c r="P225" i="1"/>
  <c r="O225" i="1"/>
  <c r="M225" i="1"/>
  <c r="K225" i="1"/>
  <c r="BD224" i="1"/>
  <c r="P224" i="1"/>
  <c r="O224" i="1"/>
  <c r="M224" i="1"/>
  <c r="K224" i="1"/>
  <c r="BD223" i="1"/>
  <c r="P223" i="1"/>
  <c r="O223" i="1"/>
  <c r="M223" i="1"/>
  <c r="K223" i="1"/>
  <c r="Q223" i="1" s="1"/>
  <c r="BD222" i="1"/>
  <c r="P222" i="1"/>
  <c r="O222" i="1"/>
  <c r="M222" i="1"/>
  <c r="K222" i="1"/>
  <c r="BD221" i="1"/>
  <c r="P221" i="1"/>
  <c r="O221" i="1"/>
  <c r="M221" i="1"/>
  <c r="K221" i="1"/>
  <c r="BD220" i="1"/>
  <c r="P220" i="1"/>
  <c r="O220" i="1"/>
  <c r="M220" i="1"/>
  <c r="K220" i="1"/>
  <c r="BD219" i="1"/>
  <c r="P219" i="1"/>
  <c r="O219" i="1"/>
  <c r="M219" i="1"/>
  <c r="K219" i="1"/>
  <c r="Q219" i="1" s="1"/>
  <c r="BD218" i="1"/>
  <c r="P218" i="1"/>
  <c r="O218" i="1"/>
  <c r="M218" i="1"/>
  <c r="K218" i="1"/>
  <c r="BD217" i="1"/>
  <c r="P217" i="1"/>
  <c r="O217" i="1"/>
  <c r="M217" i="1"/>
  <c r="K217" i="1"/>
  <c r="BD216" i="1"/>
  <c r="P216" i="1"/>
  <c r="O216" i="1"/>
  <c r="M216" i="1"/>
  <c r="K216" i="1"/>
  <c r="BD215" i="1"/>
  <c r="P215" i="1"/>
  <c r="O215" i="1"/>
  <c r="M215" i="1"/>
  <c r="K215" i="1"/>
  <c r="Q215" i="1" s="1"/>
  <c r="BD214" i="1"/>
  <c r="P214" i="1"/>
  <c r="O214" i="1"/>
  <c r="M214" i="1"/>
  <c r="K214" i="1"/>
  <c r="BD213" i="1"/>
  <c r="P213" i="1"/>
  <c r="O213" i="1"/>
  <c r="M213" i="1"/>
  <c r="K213" i="1"/>
  <c r="BD212" i="1"/>
  <c r="P212" i="1"/>
  <c r="O212" i="1"/>
  <c r="M212" i="1"/>
  <c r="K212" i="1"/>
  <c r="BD211" i="1"/>
  <c r="P211" i="1"/>
  <c r="O211" i="1"/>
  <c r="M211" i="1"/>
  <c r="K211" i="1"/>
  <c r="Q211" i="1" s="1"/>
  <c r="BD210" i="1"/>
  <c r="P210" i="1"/>
  <c r="O210" i="1"/>
  <c r="M210" i="1"/>
  <c r="K210" i="1"/>
  <c r="BD209" i="1"/>
  <c r="P209" i="1"/>
  <c r="O209" i="1"/>
  <c r="M209" i="1"/>
  <c r="K209" i="1"/>
  <c r="BD208" i="1"/>
  <c r="P208" i="1"/>
  <c r="O208" i="1"/>
  <c r="M208" i="1"/>
  <c r="K208" i="1"/>
  <c r="BD207" i="1"/>
  <c r="P207" i="1"/>
  <c r="O207" i="1"/>
  <c r="M207" i="1"/>
  <c r="K207" i="1"/>
  <c r="Q207" i="1" s="1"/>
  <c r="BD206" i="1"/>
  <c r="P206" i="1"/>
  <c r="O206" i="1"/>
  <c r="M206" i="1"/>
  <c r="K206" i="1"/>
  <c r="BD205" i="1"/>
  <c r="P205" i="1"/>
  <c r="O205" i="1"/>
  <c r="M205" i="1"/>
  <c r="K205" i="1"/>
  <c r="BD204" i="1"/>
  <c r="P204" i="1"/>
  <c r="O204" i="1"/>
  <c r="M204" i="1"/>
  <c r="K204" i="1"/>
  <c r="BD203" i="1"/>
  <c r="P203" i="1"/>
  <c r="O203" i="1"/>
  <c r="M203" i="1"/>
  <c r="K203" i="1"/>
  <c r="Q203" i="1" s="1"/>
  <c r="BD202" i="1"/>
  <c r="P202" i="1"/>
  <c r="O202" i="1"/>
  <c r="M202" i="1"/>
  <c r="K202" i="1"/>
  <c r="BD201" i="1"/>
  <c r="P201" i="1"/>
  <c r="O201" i="1"/>
  <c r="M201" i="1"/>
  <c r="K201" i="1"/>
  <c r="BD200" i="1"/>
  <c r="P200" i="1"/>
  <c r="O200" i="1"/>
  <c r="M200" i="1"/>
  <c r="K200" i="1"/>
  <c r="BD199" i="1"/>
  <c r="P199" i="1"/>
  <c r="O199" i="1"/>
  <c r="M199" i="1"/>
  <c r="K199" i="1"/>
  <c r="Q199" i="1" s="1"/>
  <c r="BD198" i="1"/>
  <c r="P198" i="1"/>
  <c r="O198" i="1"/>
  <c r="M198" i="1"/>
  <c r="K198" i="1"/>
  <c r="BD197" i="1"/>
  <c r="P197" i="1"/>
  <c r="O197" i="1"/>
  <c r="M197" i="1"/>
  <c r="K197" i="1"/>
  <c r="BD196" i="1"/>
  <c r="P196" i="1"/>
  <c r="O196" i="1"/>
  <c r="M196" i="1"/>
  <c r="K196" i="1"/>
  <c r="BD195" i="1"/>
  <c r="P195" i="1"/>
  <c r="O195" i="1"/>
  <c r="M195" i="1"/>
  <c r="K195" i="1"/>
  <c r="Q195" i="1" s="1"/>
  <c r="BD194" i="1"/>
  <c r="P194" i="1"/>
  <c r="O194" i="1"/>
  <c r="M194" i="1"/>
  <c r="K194" i="1"/>
  <c r="BD193" i="1"/>
  <c r="P193" i="1"/>
  <c r="O193" i="1"/>
  <c r="M193" i="1"/>
  <c r="K193" i="1"/>
  <c r="BD192" i="1"/>
  <c r="P192" i="1"/>
  <c r="O192" i="1"/>
  <c r="M192" i="1"/>
  <c r="K192" i="1"/>
  <c r="BD191" i="1"/>
  <c r="P191" i="1"/>
  <c r="O191" i="1"/>
  <c r="M191" i="1"/>
  <c r="K191" i="1"/>
  <c r="Q191" i="1" s="1"/>
  <c r="BD190" i="1"/>
  <c r="P190" i="1"/>
  <c r="O190" i="1"/>
  <c r="M190" i="1"/>
  <c r="K190" i="1"/>
  <c r="BD189" i="1"/>
  <c r="P189" i="1"/>
  <c r="O189" i="1"/>
  <c r="M189" i="1"/>
  <c r="K189" i="1"/>
  <c r="BD188" i="1"/>
  <c r="P188" i="1"/>
  <c r="O188" i="1"/>
  <c r="M188" i="1"/>
  <c r="K188" i="1"/>
  <c r="BD187" i="1"/>
  <c r="P187" i="1"/>
  <c r="O187" i="1"/>
  <c r="M187" i="1"/>
  <c r="K187" i="1"/>
  <c r="Q187" i="1" s="1"/>
  <c r="BD186" i="1"/>
  <c r="P186" i="1"/>
  <c r="O186" i="1"/>
  <c r="M186" i="1"/>
  <c r="K186" i="1"/>
  <c r="BD185" i="1"/>
  <c r="P185" i="1"/>
  <c r="O185" i="1"/>
  <c r="M185" i="1"/>
  <c r="K185" i="1"/>
  <c r="BD184" i="1"/>
  <c r="P184" i="1"/>
  <c r="O184" i="1"/>
  <c r="M184" i="1"/>
  <c r="K184" i="1"/>
  <c r="BD183" i="1"/>
  <c r="P183" i="1"/>
  <c r="O183" i="1"/>
  <c r="M183" i="1"/>
  <c r="K183" i="1"/>
  <c r="Q183" i="1" s="1"/>
  <c r="BD182" i="1"/>
  <c r="P182" i="1"/>
  <c r="O182" i="1"/>
  <c r="M182" i="1"/>
  <c r="K182" i="1"/>
  <c r="BD181" i="1"/>
  <c r="P181" i="1"/>
  <c r="O181" i="1"/>
  <c r="M181" i="1"/>
  <c r="K181" i="1"/>
  <c r="BD180" i="1"/>
  <c r="P180" i="1"/>
  <c r="O180" i="1"/>
  <c r="M180" i="1"/>
  <c r="K180" i="1"/>
  <c r="BD179" i="1"/>
  <c r="P179" i="1"/>
  <c r="O179" i="1"/>
  <c r="M179" i="1"/>
  <c r="K179" i="1"/>
  <c r="Q179" i="1" s="1"/>
  <c r="BD178" i="1"/>
  <c r="P178" i="1"/>
  <c r="O178" i="1"/>
  <c r="M178" i="1"/>
  <c r="K178" i="1"/>
  <c r="BD177" i="1"/>
  <c r="P177" i="1"/>
  <c r="O177" i="1"/>
  <c r="M177" i="1"/>
  <c r="K177" i="1"/>
  <c r="BD176" i="1"/>
  <c r="P176" i="1"/>
  <c r="O176" i="1"/>
  <c r="M176" i="1"/>
  <c r="K176" i="1"/>
  <c r="BD175" i="1"/>
  <c r="P175" i="1"/>
  <c r="O175" i="1"/>
  <c r="M175" i="1"/>
  <c r="K175" i="1"/>
  <c r="Q175" i="1" s="1"/>
  <c r="BD174" i="1"/>
  <c r="P174" i="1"/>
  <c r="O174" i="1"/>
  <c r="M174" i="1"/>
  <c r="K174" i="1"/>
  <c r="BD173" i="1"/>
  <c r="P173" i="1"/>
  <c r="O173" i="1"/>
  <c r="M173" i="1"/>
  <c r="K173" i="1"/>
  <c r="BD172" i="1"/>
  <c r="P172" i="1"/>
  <c r="O172" i="1"/>
  <c r="M172" i="1"/>
  <c r="K172" i="1"/>
  <c r="BD171" i="1"/>
  <c r="P171" i="1"/>
  <c r="O171" i="1"/>
  <c r="M171" i="1"/>
  <c r="K171" i="1"/>
  <c r="Q171" i="1" s="1"/>
  <c r="BD170" i="1"/>
  <c r="P170" i="1"/>
  <c r="O170" i="1"/>
  <c r="M170" i="1"/>
  <c r="K170" i="1"/>
  <c r="BD169" i="1"/>
  <c r="P169" i="1"/>
  <c r="O169" i="1"/>
  <c r="M169" i="1"/>
  <c r="K169" i="1"/>
  <c r="BD168" i="1"/>
  <c r="P168" i="1"/>
  <c r="O168" i="1"/>
  <c r="M168" i="1"/>
  <c r="K168" i="1"/>
  <c r="BD167" i="1"/>
  <c r="P167" i="1"/>
  <c r="O167" i="1"/>
  <c r="M167" i="1"/>
  <c r="K167" i="1"/>
  <c r="Q167" i="1" s="1"/>
  <c r="BD166" i="1"/>
  <c r="P166" i="1"/>
  <c r="O166" i="1"/>
  <c r="M166" i="1"/>
  <c r="K166" i="1"/>
  <c r="BD165" i="1"/>
  <c r="P165" i="1"/>
  <c r="O165" i="1"/>
  <c r="M165" i="1"/>
  <c r="K165" i="1"/>
  <c r="BD164" i="1"/>
  <c r="P164" i="1"/>
  <c r="O164" i="1"/>
  <c r="M164" i="1"/>
  <c r="K164" i="1"/>
  <c r="BD163" i="1"/>
  <c r="P163" i="1"/>
  <c r="O163" i="1"/>
  <c r="M163" i="1"/>
  <c r="K163" i="1"/>
  <c r="Q163" i="1" s="1"/>
  <c r="BD162" i="1"/>
  <c r="P162" i="1"/>
  <c r="O162" i="1"/>
  <c r="M162" i="1"/>
  <c r="K162" i="1"/>
  <c r="BD161" i="1"/>
  <c r="P161" i="1"/>
  <c r="O161" i="1"/>
  <c r="M161" i="1"/>
  <c r="K161" i="1"/>
  <c r="BD160" i="1"/>
  <c r="P160" i="1"/>
  <c r="O160" i="1"/>
  <c r="M160" i="1"/>
  <c r="K160" i="1"/>
  <c r="BD159" i="1"/>
  <c r="P159" i="1"/>
  <c r="O159" i="1"/>
  <c r="M159" i="1"/>
  <c r="K159" i="1"/>
  <c r="Q159" i="1" s="1"/>
  <c r="BD158" i="1"/>
  <c r="P158" i="1"/>
  <c r="O158" i="1"/>
  <c r="M158" i="1"/>
  <c r="K158" i="1"/>
  <c r="BD157" i="1"/>
  <c r="P157" i="1"/>
  <c r="O157" i="1"/>
  <c r="M157" i="1"/>
  <c r="K157" i="1"/>
  <c r="BD156" i="1"/>
  <c r="P156" i="1"/>
  <c r="O156" i="1"/>
  <c r="M156" i="1"/>
  <c r="K156" i="1"/>
  <c r="BD155" i="1"/>
  <c r="P155" i="1"/>
  <c r="O155" i="1"/>
  <c r="M155" i="1"/>
  <c r="K155" i="1"/>
  <c r="Q155" i="1" s="1"/>
  <c r="BD154" i="1"/>
  <c r="P154" i="1"/>
  <c r="O154" i="1"/>
  <c r="M154" i="1"/>
  <c r="K154" i="1"/>
  <c r="BD153" i="1"/>
  <c r="P153" i="1"/>
  <c r="O153" i="1"/>
  <c r="M153" i="1"/>
  <c r="K153" i="1"/>
  <c r="BD152" i="1"/>
  <c r="P152" i="1"/>
  <c r="O152" i="1"/>
  <c r="M152" i="1"/>
  <c r="K152" i="1"/>
  <c r="BD151" i="1"/>
  <c r="P151" i="1"/>
  <c r="O151" i="1"/>
  <c r="M151" i="1"/>
  <c r="K151" i="1"/>
  <c r="Q151" i="1" s="1"/>
  <c r="BD150" i="1"/>
  <c r="P150" i="1"/>
  <c r="O150" i="1"/>
  <c r="M150" i="1"/>
  <c r="K150" i="1"/>
  <c r="BD149" i="1"/>
  <c r="P149" i="1"/>
  <c r="O149" i="1"/>
  <c r="M149" i="1"/>
  <c r="K149" i="1"/>
  <c r="BD148" i="1"/>
  <c r="P148" i="1"/>
  <c r="O148" i="1"/>
  <c r="M148" i="1"/>
  <c r="K148" i="1"/>
  <c r="BD147" i="1"/>
  <c r="P147" i="1"/>
  <c r="O147" i="1"/>
  <c r="M147" i="1"/>
  <c r="K147" i="1"/>
  <c r="Q147" i="1" s="1"/>
  <c r="BD146" i="1"/>
  <c r="P146" i="1"/>
  <c r="O146" i="1"/>
  <c r="M146" i="1"/>
  <c r="K146" i="1"/>
  <c r="BD145" i="1"/>
  <c r="P145" i="1"/>
  <c r="O145" i="1"/>
  <c r="M145" i="1"/>
  <c r="K145" i="1"/>
  <c r="BD144" i="1"/>
  <c r="P144" i="1"/>
  <c r="O144" i="1"/>
  <c r="M144" i="1"/>
  <c r="K144" i="1"/>
  <c r="BD143" i="1"/>
  <c r="P143" i="1"/>
  <c r="O143" i="1"/>
  <c r="M143" i="1"/>
  <c r="K143" i="1"/>
  <c r="Q143" i="1" s="1"/>
  <c r="BD142" i="1"/>
  <c r="P142" i="1"/>
  <c r="O142" i="1"/>
  <c r="M142" i="1"/>
  <c r="K142" i="1"/>
  <c r="BD141" i="1"/>
  <c r="P141" i="1"/>
  <c r="O141" i="1"/>
  <c r="M141" i="1"/>
  <c r="K141" i="1"/>
  <c r="BD140" i="1"/>
  <c r="P140" i="1"/>
  <c r="O140" i="1"/>
  <c r="M140" i="1"/>
  <c r="K140" i="1"/>
  <c r="BD139" i="1"/>
  <c r="P139" i="1"/>
  <c r="O139" i="1"/>
  <c r="M139" i="1"/>
  <c r="K139" i="1"/>
  <c r="Q139" i="1" s="1"/>
  <c r="BD138" i="1"/>
  <c r="P138" i="1"/>
  <c r="O138" i="1"/>
  <c r="M138" i="1"/>
  <c r="K138" i="1"/>
  <c r="BD137" i="1"/>
  <c r="P137" i="1"/>
  <c r="O137" i="1"/>
  <c r="M137" i="1"/>
  <c r="K137" i="1"/>
  <c r="BD136" i="1"/>
  <c r="P136" i="1"/>
  <c r="O136" i="1"/>
  <c r="M136" i="1"/>
  <c r="K136" i="1"/>
  <c r="BD135" i="1"/>
  <c r="P135" i="1"/>
  <c r="O135" i="1"/>
  <c r="M135" i="1"/>
  <c r="K135" i="1"/>
  <c r="Q135" i="1" s="1"/>
  <c r="BD134" i="1"/>
  <c r="P134" i="1"/>
  <c r="O134" i="1"/>
  <c r="M134" i="1"/>
  <c r="K134" i="1"/>
  <c r="BD133" i="1"/>
  <c r="P133" i="1"/>
  <c r="O133" i="1"/>
  <c r="M133" i="1"/>
  <c r="K133" i="1"/>
  <c r="BD132" i="1"/>
  <c r="P132" i="1"/>
  <c r="O132" i="1"/>
  <c r="M132" i="1"/>
  <c r="K132" i="1"/>
  <c r="BD131" i="1"/>
  <c r="P131" i="1"/>
  <c r="O131" i="1"/>
  <c r="M131" i="1"/>
  <c r="K131" i="1"/>
  <c r="Q131" i="1" s="1"/>
  <c r="BD130" i="1"/>
  <c r="P130" i="1"/>
  <c r="O130" i="1"/>
  <c r="M130" i="1"/>
  <c r="K130" i="1"/>
  <c r="BD129" i="1"/>
  <c r="P129" i="1"/>
  <c r="O129" i="1"/>
  <c r="M129" i="1"/>
  <c r="K129" i="1"/>
  <c r="BD128" i="1"/>
  <c r="P128" i="1"/>
  <c r="O128" i="1"/>
  <c r="M128" i="1"/>
  <c r="K128" i="1"/>
  <c r="BD127" i="1"/>
  <c r="P127" i="1"/>
  <c r="O127" i="1"/>
  <c r="M127" i="1"/>
  <c r="K127" i="1"/>
  <c r="Q127" i="1" s="1"/>
  <c r="BD126" i="1"/>
  <c r="P126" i="1"/>
  <c r="O126" i="1"/>
  <c r="M126" i="1"/>
  <c r="K126" i="1"/>
  <c r="BD125" i="1"/>
  <c r="P125" i="1"/>
  <c r="O125" i="1"/>
  <c r="M125" i="1"/>
  <c r="K125" i="1"/>
  <c r="BD124" i="1"/>
  <c r="P124" i="1"/>
  <c r="O124" i="1"/>
  <c r="M124" i="1"/>
  <c r="K124" i="1"/>
  <c r="BD123" i="1"/>
  <c r="P123" i="1"/>
  <c r="O123" i="1"/>
  <c r="M123" i="1"/>
  <c r="K123" i="1"/>
  <c r="Q123" i="1" s="1"/>
  <c r="BD122" i="1"/>
  <c r="P122" i="1"/>
  <c r="O122" i="1"/>
  <c r="M122" i="1"/>
  <c r="K122" i="1"/>
  <c r="BD121" i="1"/>
  <c r="P121" i="1"/>
  <c r="O121" i="1"/>
  <c r="M121" i="1"/>
  <c r="K121" i="1"/>
  <c r="BD120" i="1"/>
  <c r="P120" i="1"/>
  <c r="O120" i="1"/>
  <c r="M120" i="1"/>
  <c r="K120" i="1"/>
  <c r="BD119" i="1"/>
  <c r="P119" i="1"/>
  <c r="O119" i="1"/>
  <c r="M119" i="1"/>
  <c r="K119" i="1"/>
  <c r="Q119" i="1" s="1"/>
  <c r="BD118" i="1"/>
  <c r="P118" i="1"/>
  <c r="O118" i="1"/>
  <c r="M118" i="1"/>
  <c r="K118" i="1"/>
  <c r="BD117" i="1"/>
  <c r="P117" i="1"/>
  <c r="O117" i="1"/>
  <c r="M117" i="1"/>
  <c r="K117" i="1"/>
  <c r="BD116" i="1"/>
  <c r="P116" i="1"/>
  <c r="O116" i="1"/>
  <c r="M116" i="1"/>
  <c r="K116" i="1"/>
  <c r="BD115" i="1"/>
  <c r="P115" i="1"/>
  <c r="O115" i="1"/>
  <c r="M115" i="1"/>
  <c r="K115" i="1"/>
  <c r="Q115" i="1" s="1"/>
  <c r="BD114" i="1"/>
  <c r="P114" i="1"/>
  <c r="O114" i="1"/>
  <c r="M114" i="1"/>
  <c r="K114" i="1"/>
  <c r="BD113" i="1"/>
  <c r="P113" i="1"/>
  <c r="O113" i="1"/>
  <c r="M113" i="1"/>
  <c r="K113" i="1"/>
  <c r="BD112" i="1"/>
  <c r="P112" i="1"/>
  <c r="O112" i="1"/>
  <c r="M112" i="1"/>
  <c r="K112" i="1"/>
  <c r="BD111" i="1"/>
  <c r="P111" i="1"/>
  <c r="O111" i="1"/>
  <c r="M111" i="1"/>
  <c r="K111" i="1"/>
  <c r="Q111" i="1" s="1"/>
  <c r="BD110" i="1"/>
  <c r="P110" i="1"/>
  <c r="O110" i="1"/>
  <c r="M110" i="1"/>
  <c r="K110" i="1"/>
  <c r="BD109" i="1"/>
  <c r="P109" i="1"/>
  <c r="O109" i="1"/>
  <c r="M109" i="1"/>
  <c r="K109" i="1"/>
  <c r="BD108" i="1"/>
  <c r="P108" i="1"/>
  <c r="O108" i="1"/>
  <c r="M108" i="1"/>
  <c r="K108" i="1"/>
  <c r="BD107" i="1"/>
  <c r="P107" i="1"/>
  <c r="O107" i="1"/>
  <c r="M107" i="1"/>
  <c r="K107" i="1"/>
  <c r="Q107" i="1" s="1"/>
  <c r="BD106" i="1"/>
  <c r="P106" i="1"/>
  <c r="O106" i="1"/>
  <c r="M106" i="1"/>
  <c r="K106" i="1"/>
  <c r="BD105" i="1"/>
  <c r="P105" i="1"/>
  <c r="O105" i="1"/>
  <c r="M105" i="1"/>
  <c r="K105" i="1"/>
  <c r="BD104" i="1"/>
  <c r="P104" i="1"/>
  <c r="O104" i="1"/>
  <c r="M104" i="1"/>
  <c r="K104" i="1"/>
  <c r="BD103" i="1"/>
  <c r="P103" i="1"/>
  <c r="O103" i="1"/>
  <c r="M103" i="1"/>
  <c r="K103" i="1"/>
  <c r="Q103" i="1" s="1"/>
  <c r="BD102" i="1"/>
  <c r="P102" i="1"/>
  <c r="O102" i="1"/>
  <c r="M102" i="1"/>
  <c r="K102" i="1"/>
  <c r="BD101" i="1"/>
  <c r="P101" i="1"/>
  <c r="O101" i="1"/>
  <c r="M101" i="1"/>
  <c r="K101" i="1"/>
  <c r="BD100" i="1"/>
  <c r="P100" i="1"/>
  <c r="O100" i="1"/>
  <c r="M100" i="1"/>
  <c r="K100" i="1"/>
  <c r="BD99" i="1"/>
  <c r="P99" i="1"/>
  <c r="O99" i="1"/>
  <c r="M99" i="1"/>
  <c r="K99" i="1"/>
  <c r="Q99" i="1" s="1"/>
  <c r="BD98" i="1"/>
  <c r="P98" i="1"/>
  <c r="O98" i="1"/>
  <c r="M98" i="1"/>
  <c r="K98" i="1"/>
  <c r="BD97" i="1"/>
  <c r="P97" i="1"/>
  <c r="O97" i="1"/>
  <c r="M97" i="1"/>
  <c r="K97" i="1"/>
  <c r="BD96" i="1"/>
  <c r="P96" i="1"/>
  <c r="O96" i="1"/>
  <c r="M96" i="1"/>
  <c r="K96" i="1"/>
  <c r="BD95" i="1"/>
  <c r="P95" i="1"/>
  <c r="O95" i="1"/>
  <c r="M95" i="1"/>
  <c r="K95" i="1"/>
  <c r="Q95" i="1" s="1"/>
  <c r="BD94" i="1"/>
  <c r="P94" i="1"/>
  <c r="O94" i="1"/>
  <c r="M94" i="1"/>
  <c r="K94" i="1"/>
  <c r="BD93" i="1"/>
  <c r="P93" i="1"/>
  <c r="O93" i="1"/>
  <c r="M93" i="1"/>
  <c r="K93" i="1"/>
  <c r="BD92" i="1"/>
  <c r="P92" i="1"/>
  <c r="O92" i="1"/>
  <c r="M92" i="1"/>
  <c r="K92" i="1"/>
  <c r="BD91" i="1"/>
  <c r="P91" i="1"/>
  <c r="O91" i="1"/>
  <c r="M91" i="1"/>
  <c r="K91" i="1"/>
  <c r="Q91" i="1" s="1"/>
  <c r="BD90" i="1"/>
  <c r="P90" i="1"/>
  <c r="O90" i="1"/>
  <c r="M90" i="1"/>
  <c r="K90" i="1"/>
  <c r="BD89" i="1"/>
  <c r="P89" i="1"/>
  <c r="O89" i="1"/>
  <c r="M89" i="1"/>
  <c r="K89" i="1"/>
  <c r="BD88" i="1"/>
  <c r="P88" i="1"/>
  <c r="O88" i="1"/>
  <c r="M88" i="1"/>
  <c r="K88" i="1"/>
  <c r="BD87" i="1"/>
  <c r="P87" i="1"/>
  <c r="O87" i="1"/>
  <c r="M87" i="1"/>
  <c r="K87" i="1"/>
  <c r="Q87" i="1" s="1"/>
  <c r="BD86" i="1"/>
  <c r="P86" i="1"/>
  <c r="O86" i="1"/>
  <c r="M86" i="1"/>
  <c r="K86" i="1"/>
  <c r="BD85" i="1"/>
  <c r="P85" i="1"/>
  <c r="O85" i="1"/>
  <c r="M85" i="1"/>
  <c r="K85" i="1"/>
  <c r="BD84" i="1"/>
  <c r="P84" i="1"/>
  <c r="O84" i="1"/>
  <c r="M84" i="1"/>
  <c r="K84" i="1"/>
  <c r="BD83" i="1"/>
  <c r="P83" i="1"/>
  <c r="O83" i="1"/>
  <c r="M83" i="1"/>
  <c r="K83" i="1"/>
  <c r="Q83" i="1" s="1"/>
  <c r="BD82" i="1"/>
  <c r="P82" i="1"/>
  <c r="O82" i="1"/>
  <c r="M82" i="1"/>
  <c r="K82" i="1"/>
  <c r="BD81" i="1"/>
  <c r="P81" i="1"/>
  <c r="O81" i="1"/>
  <c r="M81" i="1"/>
  <c r="K81" i="1"/>
  <c r="BD80" i="1"/>
  <c r="P80" i="1"/>
  <c r="O80" i="1"/>
  <c r="M80" i="1"/>
  <c r="K80" i="1"/>
  <c r="BD79" i="1"/>
  <c r="P79" i="1"/>
  <c r="O79" i="1"/>
  <c r="M79" i="1"/>
  <c r="K79" i="1"/>
  <c r="Q79" i="1" s="1"/>
  <c r="BD78" i="1"/>
  <c r="P78" i="1"/>
  <c r="O78" i="1"/>
  <c r="M78" i="1"/>
  <c r="K78" i="1"/>
  <c r="BD77" i="1"/>
  <c r="P77" i="1"/>
  <c r="O77" i="1"/>
  <c r="M77" i="1"/>
  <c r="K77" i="1"/>
  <c r="BD76" i="1"/>
  <c r="P76" i="1"/>
  <c r="O76" i="1"/>
  <c r="M76" i="1"/>
  <c r="K76" i="1"/>
  <c r="BD75" i="1"/>
  <c r="P75" i="1"/>
  <c r="O75" i="1"/>
  <c r="M75" i="1"/>
  <c r="K75" i="1"/>
  <c r="Q75" i="1" s="1"/>
  <c r="BD74" i="1"/>
  <c r="P74" i="1"/>
  <c r="O74" i="1"/>
  <c r="M74" i="1"/>
  <c r="K74" i="1"/>
  <c r="BD73" i="1"/>
  <c r="P73" i="1"/>
  <c r="O73" i="1"/>
  <c r="M73" i="1"/>
  <c r="K73" i="1"/>
  <c r="BD72" i="1"/>
  <c r="P72" i="1"/>
  <c r="O72" i="1"/>
  <c r="M72" i="1"/>
  <c r="K72" i="1"/>
  <c r="BD71" i="1"/>
  <c r="P71" i="1"/>
  <c r="O71" i="1"/>
  <c r="M71" i="1"/>
  <c r="K71" i="1"/>
  <c r="Q71" i="1" s="1"/>
  <c r="BD70" i="1"/>
  <c r="P70" i="1"/>
  <c r="O70" i="1"/>
  <c r="M70" i="1"/>
  <c r="K70" i="1"/>
  <c r="BD69" i="1"/>
  <c r="P69" i="1"/>
  <c r="O69" i="1"/>
  <c r="M69" i="1"/>
  <c r="K69" i="1"/>
  <c r="BD68" i="1"/>
  <c r="P68" i="1"/>
  <c r="O68" i="1"/>
  <c r="M68" i="1"/>
  <c r="K68" i="1"/>
  <c r="BD67" i="1"/>
  <c r="P67" i="1"/>
  <c r="O67" i="1"/>
  <c r="M67" i="1"/>
  <c r="K67" i="1"/>
  <c r="Q67" i="1" s="1"/>
  <c r="BD66" i="1"/>
  <c r="P66" i="1"/>
  <c r="O66" i="1"/>
  <c r="M66" i="1"/>
  <c r="K66" i="1"/>
  <c r="BD65" i="1"/>
  <c r="P65" i="1"/>
  <c r="O65" i="1"/>
  <c r="M65" i="1"/>
  <c r="K65" i="1"/>
  <c r="BD64" i="1"/>
  <c r="P64" i="1"/>
  <c r="O64" i="1"/>
  <c r="M64" i="1"/>
  <c r="K64" i="1"/>
  <c r="BD63" i="1"/>
  <c r="P63" i="1"/>
  <c r="O63" i="1"/>
  <c r="M63" i="1"/>
  <c r="K63" i="1"/>
  <c r="Q63" i="1" s="1"/>
  <c r="BD62" i="1"/>
  <c r="P62" i="1"/>
  <c r="O62" i="1"/>
  <c r="M62" i="1"/>
  <c r="K62" i="1"/>
  <c r="BD61" i="1"/>
  <c r="P61" i="1"/>
  <c r="O61" i="1"/>
  <c r="M61" i="1"/>
  <c r="K61" i="1"/>
  <c r="BD60" i="1"/>
  <c r="P60" i="1"/>
  <c r="O60" i="1"/>
  <c r="M60" i="1"/>
  <c r="K60" i="1"/>
  <c r="BD59" i="1"/>
  <c r="P59" i="1"/>
  <c r="O59" i="1"/>
  <c r="M59" i="1"/>
  <c r="K59" i="1"/>
  <c r="Q59" i="1" s="1"/>
  <c r="BD58" i="1"/>
  <c r="P58" i="1"/>
  <c r="O58" i="1"/>
  <c r="M58" i="1"/>
  <c r="K58" i="1"/>
  <c r="BD57" i="1"/>
  <c r="P57" i="1"/>
  <c r="O57" i="1"/>
  <c r="M57" i="1"/>
  <c r="K57" i="1"/>
  <c r="BD56" i="1"/>
  <c r="P56" i="1"/>
  <c r="O56" i="1"/>
  <c r="M56" i="1"/>
  <c r="K56" i="1"/>
  <c r="BD55" i="1"/>
  <c r="P55" i="1"/>
  <c r="O55" i="1"/>
  <c r="M55" i="1"/>
  <c r="K55" i="1"/>
  <c r="Q55" i="1" s="1"/>
  <c r="BD54" i="1"/>
  <c r="P54" i="1"/>
  <c r="O54" i="1"/>
  <c r="M54" i="1"/>
  <c r="K54" i="1"/>
  <c r="BD53" i="1"/>
  <c r="P53" i="1"/>
  <c r="O53" i="1"/>
  <c r="M53" i="1"/>
  <c r="K53" i="1"/>
  <c r="BD52" i="1"/>
  <c r="P52" i="1"/>
  <c r="O52" i="1"/>
  <c r="M52" i="1"/>
  <c r="K52" i="1"/>
  <c r="BD51" i="1"/>
  <c r="P51" i="1"/>
  <c r="O51" i="1"/>
  <c r="M51" i="1"/>
  <c r="K51" i="1"/>
  <c r="Q51" i="1" s="1"/>
  <c r="BD50" i="1"/>
  <c r="P50" i="1"/>
  <c r="O50" i="1"/>
  <c r="M50" i="1"/>
  <c r="K50" i="1"/>
  <c r="BD49" i="1"/>
  <c r="P49" i="1"/>
  <c r="O49" i="1"/>
  <c r="M49" i="1"/>
  <c r="K49" i="1"/>
  <c r="BD48" i="1"/>
  <c r="P48" i="1"/>
  <c r="O48" i="1"/>
  <c r="M48" i="1"/>
  <c r="K48" i="1"/>
  <c r="BD47" i="1"/>
  <c r="P47" i="1"/>
  <c r="O47" i="1"/>
  <c r="M47" i="1"/>
  <c r="K47" i="1"/>
  <c r="Q47" i="1" s="1"/>
  <c r="BD46" i="1"/>
  <c r="P46" i="1"/>
  <c r="O46" i="1"/>
  <c r="M46" i="1"/>
  <c r="K46" i="1"/>
  <c r="BD45" i="1"/>
  <c r="P45" i="1"/>
  <c r="O45" i="1"/>
  <c r="M45" i="1"/>
  <c r="K45" i="1"/>
  <c r="BD44" i="1"/>
  <c r="P44" i="1"/>
  <c r="O44" i="1"/>
  <c r="M44" i="1"/>
  <c r="K44" i="1"/>
  <c r="Q44" i="1" s="1"/>
  <c r="BD43" i="1"/>
  <c r="P43" i="1"/>
  <c r="O43" i="1"/>
  <c r="M43" i="1"/>
  <c r="K43" i="1"/>
  <c r="Q43" i="1" s="1"/>
  <c r="BD42" i="1"/>
  <c r="P42" i="1"/>
  <c r="O42" i="1"/>
  <c r="M42" i="1"/>
  <c r="K42" i="1"/>
  <c r="BD41" i="1"/>
  <c r="P41" i="1"/>
  <c r="O41" i="1"/>
  <c r="M41" i="1"/>
  <c r="K41" i="1"/>
  <c r="BD40" i="1"/>
  <c r="P40" i="1"/>
  <c r="O40" i="1"/>
  <c r="M40" i="1"/>
  <c r="K40" i="1"/>
  <c r="Q40" i="1" s="1"/>
  <c r="BD39" i="1"/>
  <c r="P39" i="1"/>
  <c r="O39" i="1"/>
  <c r="M39" i="1"/>
  <c r="K39" i="1"/>
  <c r="Q39" i="1" s="1"/>
  <c r="BD38" i="1"/>
  <c r="P38" i="1"/>
  <c r="O38" i="1"/>
  <c r="M38" i="1"/>
  <c r="K38" i="1"/>
  <c r="BD37" i="1"/>
  <c r="P37" i="1"/>
  <c r="O37" i="1"/>
  <c r="M37" i="1"/>
  <c r="K37" i="1"/>
  <c r="BD36" i="1"/>
  <c r="P36" i="1"/>
  <c r="O36" i="1"/>
  <c r="M36" i="1"/>
  <c r="K36" i="1"/>
  <c r="Q36" i="1" s="1"/>
  <c r="BD35" i="1"/>
  <c r="P35" i="1"/>
  <c r="O35" i="1"/>
  <c r="M35" i="1"/>
  <c r="K35" i="1"/>
  <c r="Q35" i="1" s="1"/>
  <c r="BD34" i="1"/>
  <c r="P34" i="1"/>
  <c r="O34" i="1"/>
  <c r="M34" i="1"/>
  <c r="K34" i="1"/>
  <c r="BD33" i="1"/>
  <c r="P33" i="1"/>
  <c r="O33" i="1"/>
  <c r="M33" i="1"/>
  <c r="K33" i="1"/>
  <c r="BD32" i="1"/>
  <c r="P32" i="1"/>
  <c r="O32" i="1"/>
  <c r="M32" i="1"/>
  <c r="K32" i="1"/>
  <c r="Q32" i="1" s="1"/>
  <c r="BD31" i="1"/>
  <c r="P31" i="1"/>
  <c r="O31" i="1"/>
  <c r="M31" i="1"/>
  <c r="K31" i="1"/>
  <c r="Q31" i="1" s="1"/>
  <c r="BD30" i="1"/>
  <c r="P30" i="1"/>
  <c r="O30" i="1"/>
  <c r="M30" i="1"/>
  <c r="K30" i="1"/>
  <c r="BD29" i="1"/>
  <c r="P29" i="1"/>
  <c r="O29" i="1"/>
  <c r="M29" i="1"/>
  <c r="K29" i="1"/>
  <c r="BD28" i="1"/>
  <c r="P28" i="1"/>
  <c r="O28" i="1"/>
  <c r="M28" i="1"/>
  <c r="K28" i="1"/>
  <c r="Q28" i="1" s="1"/>
  <c r="BD27" i="1"/>
  <c r="P27" i="1"/>
  <c r="O27" i="1"/>
  <c r="M27" i="1"/>
  <c r="K27" i="1"/>
  <c r="Q27" i="1" s="1"/>
  <c r="BD26" i="1"/>
  <c r="P26" i="1"/>
  <c r="O26" i="1"/>
  <c r="M26" i="1"/>
  <c r="K26" i="1"/>
  <c r="BD25" i="1"/>
  <c r="P25" i="1"/>
  <c r="O25" i="1"/>
  <c r="M25" i="1"/>
  <c r="K25" i="1"/>
  <c r="BD24" i="1"/>
  <c r="P24" i="1"/>
  <c r="O24" i="1"/>
  <c r="M24" i="1"/>
  <c r="K24" i="1"/>
  <c r="Q24" i="1" s="1"/>
  <c r="BD23" i="1"/>
  <c r="P23" i="1"/>
  <c r="O23" i="1"/>
  <c r="M23" i="1"/>
  <c r="K23" i="1"/>
  <c r="Q23" i="1" s="1"/>
  <c r="BD22" i="1"/>
  <c r="P22" i="1"/>
  <c r="O22" i="1"/>
  <c r="M22" i="1"/>
  <c r="K22" i="1"/>
  <c r="BD21" i="1"/>
  <c r="P21" i="1"/>
  <c r="O21" i="1"/>
  <c r="M21" i="1"/>
  <c r="K21" i="1"/>
  <c r="BD20" i="1"/>
  <c r="P20" i="1"/>
  <c r="O20" i="1"/>
  <c r="M20" i="1"/>
  <c r="K20" i="1"/>
  <c r="Q20" i="1" s="1"/>
  <c r="BD19" i="1"/>
  <c r="P19" i="1"/>
  <c r="O19" i="1"/>
  <c r="M19" i="1"/>
  <c r="K19" i="1"/>
  <c r="Q19" i="1" s="1"/>
  <c r="BD18" i="1"/>
  <c r="P18" i="1"/>
  <c r="O18" i="1"/>
  <c r="M18" i="1"/>
  <c r="K18" i="1"/>
  <c r="BD17" i="1"/>
  <c r="P17" i="1"/>
  <c r="O17" i="1"/>
  <c r="M17" i="1"/>
  <c r="K17" i="1"/>
  <c r="BD16" i="1"/>
  <c r="P16" i="1"/>
  <c r="O16" i="1"/>
  <c r="M16" i="1"/>
  <c r="K16" i="1"/>
  <c r="Q16" i="1" s="1"/>
  <c r="BD15" i="1"/>
  <c r="P15" i="1"/>
  <c r="O15" i="1"/>
  <c r="M15" i="1"/>
  <c r="K15" i="1"/>
  <c r="Q15" i="1" s="1"/>
  <c r="BD14" i="1"/>
  <c r="P14" i="1"/>
  <c r="O14" i="1"/>
  <c r="M14" i="1"/>
  <c r="K14" i="1"/>
  <c r="BD13" i="1"/>
  <c r="P13" i="1"/>
  <c r="O13" i="1"/>
  <c r="M13" i="1"/>
  <c r="K13" i="1"/>
  <c r="BD12" i="1"/>
  <c r="P12" i="1"/>
  <c r="O12" i="1"/>
  <c r="M12" i="1"/>
  <c r="K12" i="1"/>
  <c r="Q12" i="1" s="1"/>
  <c r="BD11" i="1"/>
  <c r="P11" i="1"/>
  <c r="O11" i="1"/>
  <c r="M11" i="1"/>
  <c r="K11" i="1"/>
  <c r="Q11" i="1" s="1"/>
  <c r="BD10" i="1"/>
  <c r="P10" i="1"/>
  <c r="O10" i="1"/>
  <c r="M10" i="1"/>
  <c r="K10" i="1"/>
  <c r="K248" i="1" s="1"/>
  <c r="T9" i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AR9" i="1" s="1"/>
  <c r="AS9" i="1" s="1"/>
  <c r="AT9" i="1" s="1"/>
  <c r="AU9" i="1" s="1"/>
  <c r="AV9" i="1" s="1"/>
  <c r="AW9" i="1" s="1"/>
  <c r="AX9" i="1" s="1"/>
  <c r="AY9" i="1" s="1"/>
  <c r="AZ9" i="1" s="1"/>
  <c r="BA9" i="1" s="1"/>
  <c r="BB9" i="1" s="1"/>
  <c r="BC9" i="1" s="1"/>
  <c r="J260" i="2" l="1"/>
  <c r="Q50" i="1"/>
  <c r="Q54" i="1"/>
  <c r="Q58" i="1"/>
  <c r="Q62" i="1"/>
  <c r="Q66" i="1"/>
  <c r="Q70" i="1"/>
  <c r="Q74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48" i="1"/>
  <c r="Q52" i="1"/>
  <c r="Q56" i="1"/>
  <c r="Q60" i="1"/>
  <c r="Q64" i="1"/>
  <c r="Q68" i="1"/>
  <c r="Q72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229" i="1"/>
  <c r="Q233" i="1"/>
  <c r="Q237" i="1"/>
  <c r="Q241" i="1"/>
  <c r="Q245" i="1"/>
  <c r="P248" i="1"/>
  <c r="Q14" i="1"/>
  <c r="Q18" i="1"/>
  <c r="Q22" i="1"/>
  <c r="Q26" i="1"/>
  <c r="Q30" i="1"/>
  <c r="Q34" i="1"/>
  <c r="Q38" i="1"/>
  <c r="Q42" i="1"/>
  <c r="Q46" i="1"/>
  <c r="M248" i="1"/>
  <c r="O248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10" i="1"/>
  <c r="BD248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 l="1"/>
</calcChain>
</file>

<file path=xl/comments1.xml><?xml version="1.0" encoding="utf-8"?>
<comments xmlns="http://schemas.openxmlformats.org/spreadsheetml/2006/main">
  <authors>
    <author>Raisa Betances de Acta</author>
  </authors>
  <commentList>
    <comment ref="G213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comments2.xml><?xml version="1.0" encoding="utf-8"?>
<comments xmlns="http://schemas.openxmlformats.org/spreadsheetml/2006/main">
  <authors>
    <author>Raisa Betances de Acta</author>
  </authors>
  <commentList>
    <comment ref="G200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<sst xmlns="http://schemas.openxmlformats.org/spreadsheetml/2006/main" count="1993" uniqueCount="243">
  <si>
    <t>CONSEJO NACIONAL PARA EL VIH Y EL SIDA</t>
  </si>
  <si>
    <t>Informatica</t>
  </si>
  <si>
    <t>Compras</t>
  </si>
  <si>
    <t>G. Tecnica</t>
  </si>
  <si>
    <t>Juridica</t>
  </si>
  <si>
    <t>Farmaco</t>
  </si>
  <si>
    <t>Control Interno</t>
  </si>
  <si>
    <t>poblaciones claves</t>
  </si>
  <si>
    <t>Planificacion</t>
  </si>
  <si>
    <t>D. Ejecutuiva</t>
  </si>
  <si>
    <t>Prensa</t>
  </si>
  <si>
    <t>Archivo y Correspondencia</t>
  </si>
  <si>
    <t>G. Humana</t>
  </si>
  <si>
    <t>Compra</t>
  </si>
  <si>
    <t>G. Administrativa</t>
  </si>
  <si>
    <t>D. Ejecutiva</t>
  </si>
  <si>
    <t>Monitores finacieros</t>
  </si>
  <si>
    <t>Farmacos</t>
  </si>
  <si>
    <t>Conserjeria</t>
  </si>
  <si>
    <t>Poblaciones Claves</t>
  </si>
  <si>
    <t>RECURSOS GUBERNAMENTALES</t>
  </si>
  <si>
    <t>INVENTARIO DE MATERIAL GASTABLE</t>
  </si>
  <si>
    <r>
      <t xml:space="preserve">CORRESPONDIENTE AL MES DE SEPTIEMBRE </t>
    </r>
    <r>
      <rPr>
        <b/>
        <sz val="16"/>
        <color theme="4"/>
        <rFont val="Arial"/>
        <family val="2"/>
      </rPr>
      <t>2023</t>
    </r>
  </si>
  <si>
    <t>Financiera</t>
  </si>
  <si>
    <t>Detalle</t>
  </si>
  <si>
    <t>Precio Unitario</t>
  </si>
  <si>
    <t>Inventario inicial</t>
  </si>
  <si>
    <t>Entradas Septiembre 2023</t>
  </si>
  <si>
    <t>Salidas Septiembre 2023</t>
  </si>
  <si>
    <t>Inventario Final</t>
  </si>
  <si>
    <t>Septiembre 2023</t>
  </si>
  <si>
    <t>En Septiembre 2023</t>
  </si>
  <si>
    <t>SUBCUENTA</t>
  </si>
  <si>
    <t>CCP-AUX</t>
  </si>
  <si>
    <t>FONDO MUNDIAL</t>
  </si>
  <si>
    <t>Cantidad</t>
  </si>
  <si>
    <t>Valor en RD$</t>
  </si>
  <si>
    <t>cantidad</t>
  </si>
  <si>
    <t>2.3.9.2</t>
  </si>
  <si>
    <t>2.3.9.2.01</t>
  </si>
  <si>
    <t>Almohadillas para sellos</t>
  </si>
  <si>
    <t>U/D</t>
  </si>
  <si>
    <t>Banda de Gomas</t>
  </si>
  <si>
    <t>Caja</t>
  </si>
  <si>
    <t xml:space="preserve">Bandejas Metal de Escritorio </t>
  </si>
  <si>
    <t>Bandejas Plásticas de Escritorio</t>
  </si>
  <si>
    <t>Banderitas 5/1</t>
  </si>
  <si>
    <t>Paq</t>
  </si>
  <si>
    <t>Boligrafo Azul (Caja 12)</t>
  </si>
  <si>
    <t>Boligrafo Negro (N.I.)</t>
  </si>
  <si>
    <t>Boligrafo Rojo</t>
  </si>
  <si>
    <t>Boligrafo Rojo (N.I)</t>
  </si>
  <si>
    <t>Bolsos Plasticos</t>
  </si>
  <si>
    <t>Black DRUM e477</t>
  </si>
  <si>
    <t>Black Toner For e-STUDIO 477/527S</t>
  </si>
  <si>
    <t>Calculadoras de bolsillo</t>
  </si>
  <si>
    <t>Calculadoras pequeñas (N.I)</t>
  </si>
  <si>
    <t>2.3.5.5</t>
  </si>
  <si>
    <t>2.3.5.5.01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</si>
  <si>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</si>
  <si>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</si>
  <si>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</si>
  <si>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</si>
  <si>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</si>
  <si>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</si>
  <si>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</si>
  <si>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</si>
  <si>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</si>
  <si>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</si>
  <si>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</si>
  <si>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</si>
  <si>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</si>
  <si>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</si>
  <si>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</si>
  <si>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</si>
  <si>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</si>
  <si>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</si>
  <si>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</si>
  <si>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</si>
  <si>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</si>
  <si>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</si>
  <si>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</si>
  <si>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</si>
  <si>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</si>
  <si>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</si>
  <si>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</si>
  <si>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</si>
  <si>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</si>
  <si>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</si>
  <si>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</si>
  <si>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</si>
  <si>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</si>
  <si>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</si>
  <si>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2.3.3.2</t>
  </si>
  <si>
    <t>2.3.3.2.01</t>
  </si>
  <si>
    <t>Folder de color variados (N.I)</t>
  </si>
  <si>
    <t xml:space="preserve">cajas </t>
  </si>
  <si>
    <t>Folder 8 1/2 x 11</t>
  </si>
  <si>
    <t>Folder  8 1/2 x 14 100/1</t>
  </si>
  <si>
    <t>Fusor-TR-Unit-4710-120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</si>
  <si>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</si>
  <si>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</si>
  <si>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</si>
  <si>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</si>
  <si>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</si>
  <si>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</si>
  <si>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 (N.I.)</t>
  </si>
  <si>
    <t>Gomas de Borrar</t>
  </si>
  <si>
    <t>Grapadora  (N.I.)</t>
  </si>
  <si>
    <t>Grapas (Para grapadora Grande)</t>
  </si>
  <si>
    <t>Grapas Normales</t>
  </si>
  <si>
    <t>Grapas Normales (N.I.)</t>
  </si>
  <si>
    <t>2.3.9.3</t>
  </si>
  <si>
    <t>2.3.9.3.01</t>
  </si>
  <si>
    <t>Guantes de Latex  AMER (L) 100/0</t>
  </si>
  <si>
    <t>kiT 110V-F2G76A,220V</t>
  </si>
  <si>
    <t>Kit-fusor 110v-B5L365a</t>
  </si>
  <si>
    <t>Kit-  hpf2G76A 110v para imp-hp m604/m605/m606</t>
  </si>
  <si>
    <t>Kit-fusor 110v-B5L35a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</si>
  <si>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</si>
  <si>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</si>
  <si>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</si>
  <si>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</si>
  <si>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</si>
  <si>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</si>
  <si>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</si>
  <si>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</si>
  <si>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</si>
  <si>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</si>
  <si>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</si>
  <si>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</si>
  <si>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</si>
  <si>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</si>
  <si>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</si>
  <si>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</si>
  <si>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</si>
  <si>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</si>
  <si>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</si>
  <si>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>Masking Tape Grande</t>
  </si>
  <si>
    <t>Notitas Adhesiva 2x3 (Post-it)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</si>
  <si>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</si>
  <si>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</si>
  <si>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</si>
  <si>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</si>
  <si>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</si>
  <si>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</si>
  <si>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2.3.9.6</t>
  </si>
  <si>
    <t>2.3.9.6.01</t>
  </si>
  <si>
    <t>Pila AA (N.I)</t>
  </si>
  <si>
    <t xml:space="preserve">Pila AAA </t>
  </si>
  <si>
    <t>Porta CD</t>
  </si>
  <si>
    <t>Porta Clip con iman</t>
  </si>
  <si>
    <t>Porta Lápiz</t>
  </si>
  <si>
    <t>Protectores Plásticos 100/1 (N.I.)</t>
  </si>
  <si>
    <t>Reglas de 12"</t>
  </si>
  <si>
    <t>Resaltadores de colores (N.I.)</t>
  </si>
  <si>
    <t>2.3.3.1</t>
  </si>
  <si>
    <t>2.3.3.1.01</t>
  </si>
  <si>
    <t>Resma de hilo blanca 8½ x 11</t>
  </si>
  <si>
    <t xml:space="preserve">Resma Papel Bon 8 1/2 x 11 </t>
  </si>
  <si>
    <t>Resma Papel Bon 8 1/2 x 11</t>
  </si>
  <si>
    <t>Resma Papel Bon 8 1/2 x 11 de colores</t>
  </si>
  <si>
    <t>Resma papel Bon 8½ x 11  timbrada</t>
  </si>
  <si>
    <t xml:space="preserve">Resma Papel Bon 8 1/2 x 13 </t>
  </si>
  <si>
    <t>Resma Papel Bon 8 1/2 x 14</t>
  </si>
  <si>
    <t>Resma Papel Bon 11X17</t>
  </si>
  <si>
    <t>ROL-UNIT-FC34 (ROLLER KIT)</t>
  </si>
  <si>
    <t>2.6.1.1.1</t>
  </si>
  <si>
    <t>2.6.1.1.1.05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</si>
  <si>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</si>
  <si>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</si>
  <si>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</si>
  <si>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</si>
  <si>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</si>
  <si>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</si>
  <si>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</si>
  <si>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</si>
  <si>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</si>
  <si>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</si>
  <si>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</si>
  <si>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>Donacion externa (fondo 684)</t>
  </si>
  <si>
    <t xml:space="preserve">Sobres Manila Timbrado 10x15 </t>
  </si>
  <si>
    <t>Sobres Manila 9x12</t>
  </si>
  <si>
    <t>Sumadora electricas pequeñas</t>
  </si>
  <si>
    <t>3/0921</t>
  </si>
  <si>
    <t>Sumadora electricas sharp</t>
  </si>
  <si>
    <t>Tape (Cinta Adhesiva)  doble cara</t>
  </si>
  <si>
    <t>Tape (Cinta Adhesiva) (N.I)</t>
  </si>
  <si>
    <t>Tambor Toshiba OD-4710 NEGRO</t>
  </si>
  <si>
    <t>Tijeras</t>
  </si>
  <si>
    <t>Tinta en gotero azul</t>
  </si>
  <si>
    <t>Tinta para sello negra roll on</t>
  </si>
  <si>
    <t>Tinta para sello roja roll on</t>
  </si>
  <si>
    <t>Tinta en gotero  roja</t>
  </si>
  <si>
    <t>Toner HP 26x</t>
  </si>
  <si>
    <t>Toner 80A</t>
  </si>
  <si>
    <t>Toner HP 281A (Negro)</t>
  </si>
  <si>
    <t>Toner HP 305A (Negro)</t>
  </si>
  <si>
    <t>Toner HP 305A (Cyan)</t>
  </si>
  <si>
    <t>Toner HP 305A (Magenta) (N.I.)</t>
  </si>
  <si>
    <t>Toner HP 305A (Amarillo)</t>
  </si>
  <si>
    <t>Toner HP CE 30A Negro</t>
  </si>
  <si>
    <t>2.3.9.2.02</t>
  </si>
  <si>
    <t>Toner HP CE255X Negro</t>
  </si>
  <si>
    <t>Toner HP CE255A Negro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</si>
  <si>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</si>
  <si>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</si>
  <si>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</si>
  <si>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</si>
  <si>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</si>
  <si>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</si>
  <si>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HP Laser Jet 212a negro</t>
  </si>
  <si>
    <t>Toner HP Laser Jet 212a yellow</t>
  </si>
  <si>
    <t>Toner HP Laser Jet 212a Cyan</t>
  </si>
  <si>
    <t>Toner HP Laser Jet 212a Magenta</t>
  </si>
  <si>
    <t>Toner HP Laser Jet 414x negro</t>
  </si>
  <si>
    <t>Toner HP Laser Jet 414x yellow</t>
  </si>
  <si>
    <t>Toner HP Laser Jet 414x cyan</t>
  </si>
  <si>
    <t>Toner HP Laser Jet 414x magenta</t>
  </si>
  <si>
    <t>Toner HP 202 A Negro</t>
  </si>
  <si>
    <t>Toner HP 202 A Cyan</t>
  </si>
  <si>
    <t>Toner HP 202 A amarillo</t>
  </si>
  <si>
    <t>Toner HP 202 A Amarillo</t>
  </si>
  <si>
    <t>Toner HP 202 A Magenta</t>
  </si>
  <si>
    <t>Enc. Almacen</t>
  </si>
  <si>
    <t>Enc. Seccion Servicios Generales</t>
  </si>
  <si>
    <t>Enc. Dep Administrativo Financiero</t>
  </si>
  <si>
    <t>Enc. Auditoria</t>
  </si>
  <si>
    <t>JHORDAN VICENTE</t>
  </si>
  <si>
    <t>Consejo Nacional para el VIH y SIDA (CONAVIHSIDA)</t>
  </si>
  <si>
    <t xml:space="preserve">Relación de Inventario   en Almacén </t>
  </si>
  <si>
    <t>Correspondiente al Trimestre de Julio-Septiembre 2023</t>
  </si>
  <si>
    <t>Fecha de Adquisicion</t>
  </si>
  <si>
    <t>Fecha de Registro</t>
  </si>
  <si>
    <t>Descripción</t>
  </si>
  <si>
    <t>Unidad de Medida</t>
  </si>
  <si>
    <t>PrecioUnitario</t>
  </si>
  <si>
    <t>Valor  En RD$</t>
  </si>
  <si>
    <t>Existencia</t>
  </si>
  <si>
    <t xml:space="preserve">      Realizado por.</t>
  </si>
  <si>
    <t>Aprobado por.</t>
  </si>
  <si>
    <t>Enc(a) de Almacen</t>
  </si>
  <si>
    <t xml:space="preserve">                  JHORDAN VICENTE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</si>
</sst>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??_-;_-@_-"/>
    <numFmt numFmtId="165" formatCode="_(&quot;RD$&quot;* #,##0.000_);_(&quot;RD$&quot;* \(#,##0.000\);_(&quot;RD$&quot;* &quot;-&quot;??_);_(@_)"/>
    <numFmt numFmtId="166" formatCode="_(&quot;RD$&quot;* #,##0.00_);_(&quot;RD$&quot;* \(#,##0.00\);_(&quot;RD$&quot;* &quot;-&quot;??_);_(@_)"/>
    <numFmt numFmtId="167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b/>
      <sz val="16"/>
      <color rgb="FF00B0F0"/>
      <name val="Arial"/>
      <family val="2"/>
    </font>
    <font>
      <b/>
      <sz val="16"/>
      <color rgb="FFC00000"/>
      <name val="Arial"/>
      <family val="2"/>
    </font>
    <font>
      <b/>
      <sz val="16"/>
      <color theme="4"/>
      <name val="Arial"/>
      <family val="2"/>
    </font>
    <font>
      <b/>
      <i/>
      <sz val="16"/>
      <name val="Arial"/>
      <family val="2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6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8"/>
      <name val="Arial"/>
      <family val="2"/>
    </font>
    <font>
      <sz val="18"/>
      <color theme="1"/>
      <name val="Calibri"/>
      <family val="2"/>
      <scheme val="minor"/>
    </font>
    <font>
      <sz val="16"/>
      <color theme="1"/>
      <name val="Arial"/>
      <family val="2"/>
    </font>
    <font>
      <b/>
      <sz val="1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>
      <alignment horizontal="center" textRotation="90" wrapText="1"/>
    </xf>
    <xf numFmtId="0" fontId="6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/>
    <xf numFmtId="0" fontId="4" fillId="2" borderId="5" xfId="0" applyFont="1" applyFill="1" applyBorder="1" applyAlignment="1"/>
    <xf numFmtId="0" fontId="4" fillId="2" borderId="6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0" fillId="2" borderId="0" xfId="0" applyFont="1" applyFill="1"/>
    <xf numFmtId="0" fontId="11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4" fontId="4" fillId="2" borderId="4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/>
    </xf>
    <xf numFmtId="44" fontId="4" fillId="2" borderId="4" xfId="2" applyFont="1" applyFill="1" applyBorder="1" applyAlignment="1">
      <alignment horizontal="left"/>
    </xf>
    <xf numFmtId="44" fontId="4" fillId="2" borderId="0" xfId="2" applyFont="1" applyFill="1" applyBorder="1" applyAlignment="1">
      <alignment horizontal="left"/>
    </xf>
    <xf numFmtId="164" fontId="6" fillId="2" borderId="4" xfId="0" applyNumberFormat="1" applyFont="1" applyFill="1" applyBorder="1" applyAlignment="1">
      <alignment horizontal="center"/>
    </xf>
    <xf numFmtId="165" fontId="4" fillId="2" borderId="4" xfId="2" applyNumberFormat="1" applyFont="1" applyFill="1" applyBorder="1" applyAlignment="1">
      <alignment horizontal="left"/>
    </xf>
    <xf numFmtId="0" fontId="6" fillId="2" borderId="4" xfId="2" applyNumberFormat="1" applyFont="1" applyFill="1" applyBorder="1" applyAlignment="1">
      <alignment horizontal="center" vertical="top"/>
    </xf>
    <xf numFmtId="0" fontId="6" fillId="2" borderId="4" xfId="2" applyNumberFormat="1" applyFont="1" applyFill="1" applyBorder="1" applyAlignment="1">
      <alignment horizontal="right"/>
    </xf>
    <xf numFmtId="0" fontId="6" fillId="2" borderId="4" xfId="2" applyNumberFormat="1" applyFont="1" applyFill="1" applyBorder="1" applyAlignment="1">
      <alignment horizontal="center"/>
    </xf>
    <xf numFmtId="0" fontId="12" fillId="2" borderId="0" xfId="0" applyFont="1" applyFill="1"/>
    <xf numFmtId="166" fontId="6" fillId="2" borderId="0" xfId="0" applyNumberFormat="1" applyFont="1" applyFill="1" applyBorder="1"/>
    <xf numFmtId="164" fontId="3" fillId="2" borderId="0" xfId="0" applyNumberFormat="1" applyFont="1" applyFill="1"/>
    <xf numFmtId="43" fontId="4" fillId="2" borderId="0" xfId="1" applyFont="1" applyFill="1"/>
    <xf numFmtId="0" fontId="4" fillId="2" borderId="0" xfId="0" applyFont="1" applyFill="1" applyBorder="1"/>
    <xf numFmtId="166" fontId="4" fillId="2" borderId="0" xfId="0" applyNumberFormat="1" applyFont="1" applyFill="1"/>
    <xf numFmtId="43" fontId="6" fillId="2" borderId="0" xfId="1" applyFont="1" applyFill="1" applyBorder="1"/>
    <xf numFmtId="166" fontId="6" fillId="2" borderId="7" xfId="0" applyNumberFormat="1" applyFont="1" applyFill="1" applyBorder="1"/>
    <xf numFmtId="164" fontId="13" fillId="2" borderId="0" xfId="1" applyNumberFormat="1" applyFont="1" applyFill="1"/>
    <xf numFmtId="0" fontId="2" fillId="2" borderId="0" xfId="0" applyFont="1" applyFill="1" applyBorder="1"/>
    <xf numFmtId="166" fontId="4" fillId="2" borderId="0" xfId="0" applyNumberFormat="1" applyFont="1" applyFill="1" applyBorder="1"/>
    <xf numFmtId="0" fontId="6" fillId="2" borderId="0" xfId="0" applyFont="1" applyFill="1"/>
    <xf numFmtId="0" fontId="4" fillId="2" borderId="8" xfId="0" applyFont="1" applyFill="1" applyBorder="1"/>
    <xf numFmtId="0" fontId="4" fillId="2" borderId="0" xfId="0" applyFont="1" applyFill="1" applyAlignment="1"/>
    <xf numFmtId="0" fontId="6" fillId="2" borderId="0" xfId="0" applyFont="1" applyFill="1" applyBorder="1" applyAlignment="1"/>
    <xf numFmtId="0" fontId="6" fillId="2" borderId="0" xfId="0" applyFont="1" applyFill="1" applyAlignment="1">
      <alignment horizontal="center"/>
    </xf>
    <xf numFmtId="43" fontId="4" fillId="2" borderId="0" xfId="0" applyNumberFormat="1" applyFont="1" applyFill="1"/>
    <xf numFmtId="43" fontId="2" fillId="2" borderId="0" xfId="0" applyNumberFormat="1" applyFont="1" applyFill="1"/>
    <xf numFmtId="44" fontId="2" fillId="2" borderId="0" xfId="0" applyNumberFormat="1" applyFont="1" applyFill="1"/>
    <xf numFmtId="0" fontId="2" fillId="0" borderId="0" xfId="0" applyFont="1" applyAlignment="1">
      <alignment horizontal="center"/>
    </xf>
    <xf numFmtId="167" fontId="2" fillId="0" borderId="0" xfId="0" applyNumberFormat="1" applyFont="1"/>
    <xf numFmtId="0" fontId="2" fillId="0" borderId="0" xfId="0" applyFont="1"/>
    <xf numFmtId="0" fontId="6" fillId="3" borderId="10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2" fontId="4" fillId="2" borderId="4" xfId="2" applyNumberFormat="1" applyFont="1" applyFill="1" applyBorder="1" applyAlignment="1">
      <alignment horizontal="center"/>
    </xf>
    <xf numFmtId="43" fontId="6" fillId="0" borderId="4" xfId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8" fillId="2" borderId="4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9" fillId="2" borderId="10" xfId="0" applyFont="1" applyFill="1" applyBorder="1" applyAlignment="1">
      <alignment horizontal="left"/>
    </xf>
    <xf numFmtId="0" fontId="19" fillId="2" borderId="11" xfId="0" applyFont="1" applyFill="1" applyBorder="1" applyAlignment="1">
      <alignment horizontal="left"/>
    </xf>
    <xf numFmtId="0" fontId="21" fillId="0" borderId="4" xfId="1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6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2" fillId="0" borderId="4" xfId="0" applyFont="1" applyBorder="1" applyAlignment="1">
      <alignment horizontal="center"/>
    </xf>
    <xf numFmtId="14" fontId="2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2" fontId="2" fillId="0" borderId="4" xfId="2" applyNumberFormat="1" applyFont="1" applyBorder="1" applyAlignment="1">
      <alignment horizontal="center"/>
    </xf>
    <xf numFmtId="0" fontId="21" fillId="0" borderId="4" xfId="0" applyNumberFormat="1" applyFont="1" applyBorder="1" applyAlignment="1">
      <alignment horizontal="center"/>
    </xf>
    <xf numFmtId="14" fontId="2" fillId="0" borderId="4" xfId="0" applyNumberFormat="1" applyFont="1" applyBorder="1"/>
    <xf numFmtId="14" fontId="2" fillId="0" borderId="4" xfId="0" applyNumberFormat="1" applyFont="1" applyBorder="1" applyAlignment="1">
      <alignment horizontal="center"/>
    </xf>
    <xf numFmtId="0" fontId="21" fillId="0" borderId="4" xfId="0" applyFont="1" applyBorder="1"/>
    <xf numFmtId="14" fontId="21" fillId="0" borderId="4" xfId="0" applyNumberFormat="1" applyFont="1" applyBorder="1"/>
    <xf numFmtId="14" fontId="21" fillId="0" borderId="4" xfId="0" applyNumberFormat="1" applyFont="1" applyBorder="1" applyAlignment="1">
      <alignment horizontal="center"/>
    </xf>
    <xf numFmtId="2" fontId="21" fillId="0" borderId="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2" fontId="21" fillId="0" borderId="0" xfId="0" applyNumberFormat="1" applyFont="1"/>
    <xf numFmtId="43" fontId="6" fillId="0" borderId="0" xfId="1" applyFont="1" applyBorder="1" applyAlignment="1">
      <alignment horizontal="center"/>
    </xf>
    <xf numFmtId="2" fontId="2" fillId="0" borderId="0" xfId="0" applyNumberFormat="1" applyFont="1"/>
    <xf numFmtId="0" fontId="16" fillId="0" borderId="0" xfId="0" applyNumberFormat="1" applyFont="1"/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3" fillId="0" borderId="0" xfId="0" applyFont="1" applyBorder="1" applyAlignment="1">
      <alignment wrapText="1"/>
    </xf>
    <xf numFmtId="0" fontId="6" fillId="2" borderId="9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textRotation="90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3" fillId="0" borderId="0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67" fontId="6" fillId="3" borderId="4" xfId="0" applyNumberFormat="1" applyFont="1" applyFill="1" applyBorder="1" applyAlignment="1">
      <alignment horizontal="center" vertical="center" wrapText="1"/>
    </xf>
    <xf numFmtId="167" fontId="2" fillId="3" borderId="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247289</xdr:colOff>
      <xdr:row>2</xdr:row>
      <xdr:rowOff>4</xdr:rowOff>
    </xdr:from>
    <xdr:to>
      <xdr:col>4</xdr:col>
      <xdr:colOff>1059051</xdr:colOff>
      <xdr:row>10</xdr:row>
      <xdr:rowOff>51920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0409" y="396244"/>
          <a:ext cx="811762" cy="1690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1876833</xdr:colOff>
      <xdr:row>0</xdr:row>
      <xdr:rowOff>1</xdr:rowOff>
    </xdr:from>
    <xdr:to>
      <xdr:col>9</xdr:col>
      <xdr:colOff>875774</xdr:colOff>
      <xdr:row>14</xdr:row>
      <xdr:rowOff>76462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833" y="1"/>
          <a:ext cx="8744921" cy="2636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62"/>
  <sheetViews>
    <sheetView topLeftCell="I1" zoomScale="59" zoomScaleNormal="59" workbookViewId="0">
      <selection activeCell="P10" sqref="P10:P247"/>
    </sheetView>
  </sheetViews>
  <sheetFormatPr baseColWidth="10" defaultColWidth="11.5546875" defaultRowHeight="21" x14ac:dyDescent="0.4"/>
  <cols>
    <col min="1" max="1" width="8.77734375" style="1" customWidth="1"/>
    <col min="2" max="2" width="12.5546875" style="1" customWidth="1"/>
    <col min="3" max="3" width="18" style="1" customWidth="1"/>
    <col min="4" max="4" width="46.88671875" style="1" customWidth="1"/>
    <col min="5" max="5" width="16.33203125" style="1" customWidth="1"/>
    <col min="6" max="6" width="16.6640625" style="1" customWidth="1"/>
    <col min="7" max="7" width="68.77734375" style="1" customWidth="1"/>
    <col min="8" max="8" width="10" style="1" customWidth="1"/>
    <col min="9" max="9" width="19.5546875" style="1" customWidth="1"/>
    <col min="10" max="10" width="19.77734375" style="1" customWidth="1"/>
    <col min="11" max="11" width="31.88671875" style="1" customWidth="1"/>
    <col min="12" max="12" width="15.33203125" style="1" customWidth="1"/>
    <col min="13" max="13" width="29.109375" style="1" customWidth="1"/>
    <col min="14" max="14" width="17" style="1" customWidth="1"/>
    <col min="15" max="15" width="30.21875" style="1" customWidth="1"/>
    <col min="16" max="16" width="20.21875" style="1" customWidth="1"/>
    <col min="17" max="17" width="37.88671875" style="1" customWidth="1"/>
    <col min="18" max="18" width="3.6640625" style="2" customWidth="1"/>
    <col min="19" max="19" width="9.6640625" style="2" customWidth="1"/>
    <col min="20" max="20" width="9.21875" style="2" customWidth="1"/>
    <col min="21" max="21" width="8.77734375" style="2" customWidth="1"/>
    <col min="22" max="22" width="9.77734375" style="2" customWidth="1"/>
    <col min="23" max="23" width="8.88671875" style="2" customWidth="1"/>
    <col min="24" max="24" width="9.88671875" style="2" customWidth="1"/>
    <col min="25" max="25" width="9.21875" style="2" customWidth="1"/>
    <col min="26" max="26" width="9" style="2" customWidth="1"/>
    <col min="27" max="27" width="8.6640625" style="2" customWidth="1"/>
    <col min="28" max="28" width="9.33203125" style="2" customWidth="1"/>
    <col min="29" max="29" width="9.77734375" style="2" customWidth="1"/>
    <col min="30" max="30" width="8.88671875" style="2" customWidth="1"/>
    <col min="31" max="31" width="9.109375" style="2" customWidth="1"/>
    <col min="32" max="32" width="8.5546875" style="2" customWidth="1"/>
    <col min="33" max="33" width="8.6640625" style="2" customWidth="1"/>
    <col min="34" max="34" width="9" style="2" customWidth="1"/>
    <col min="35" max="35" width="8.44140625" style="2" customWidth="1"/>
    <col min="36" max="36" width="9.21875" style="2" customWidth="1"/>
    <col min="37" max="37" width="8.5546875" style="2" customWidth="1"/>
    <col min="38" max="38" width="9.6640625" style="2" customWidth="1"/>
    <col min="39" max="39" width="9.21875" style="2" customWidth="1"/>
    <col min="40" max="40" width="9" style="2" customWidth="1"/>
    <col min="41" max="41" width="9.109375" style="2" customWidth="1"/>
    <col min="42" max="42" width="8.6640625" style="2" customWidth="1"/>
    <col min="43" max="55" width="8.77734375" style="2" customWidth="1"/>
    <col min="56" max="56" width="11.44140625" style="2" customWidth="1"/>
    <col min="57" max="16384" width="11.5546875" style="2"/>
  </cols>
  <sheetData>
    <row r="1" spans="1:56" ht="16.2" customHeight="1" x14ac:dyDescent="0.4"/>
    <row r="2" spans="1:56" ht="15" customHeight="1" x14ac:dyDescent="0.4">
      <c r="G2" s="3"/>
    </row>
    <row r="3" spans="1:56" ht="18" customHeight="1" x14ac:dyDescent="0.4">
      <c r="A3" s="4"/>
      <c r="B3" s="4"/>
      <c r="C3" s="4"/>
      <c r="D3" s="4"/>
      <c r="E3" s="4"/>
      <c r="F3" s="4"/>
      <c r="G3" s="5"/>
      <c r="H3" s="6"/>
      <c r="I3" s="6"/>
      <c r="J3" s="6"/>
      <c r="K3" s="6" t="s">
        <v>0</v>
      </c>
      <c r="L3" s="6"/>
      <c r="M3" s="6"/>
      <c r="N3" s="6"/>
      <c r="O3" s="6"/>
      <c r="P3" s="6"/>
      <c r="Q3" s="6"/>
      <c r="R3" s="7"/>
      <c r="S3" s="106" t="s">
        <v>1</v>
      </c>
      <c r="T3" s="106" t="s">
        <v>2</v>
      </c>
      <c r="U3" s="106" t="s">
        <v>3</v>
      </c>
      <c r="V3" s="106" t="s">
        <v>4</v>
      </c>
      <c r="W3" s="106" t="s">
        <v>5</v>
      </c>
      <c r="X3" s="106" t="s">
        <v>6</v>
      </c>
      <c r="Y3" s="106" t="s">
        <v>7</v>
      </c>
      <c r="Z3" s="106" t="s">
        <v>8</v>
      </c>
      <c r="AA3" s="106" t="s">
        <v>9</v>
      </c>
      <c r="AB3" s="106" t="s">
        <v>10</v>
      </c>
      <c r="AC3" s="106" t="s">
        <v>11</v>
      </c>
      <c r="AD3" s="106" t="s">
        <v>12</v>
      </c>
      <c r="AE3" s="106" t="s">
        <v>13</v>
      </c>
      <c r="AF3" s="106" t="s">
        <v>8</v>
      </c>
      <c r="AG3" s="106" t="s">
        <v>4</v>
      </c>
      <c r="AH3" s="106" t="s">
        <v>3</v>
      </c>
      <c r="AI3" s="106" t="s">
        <v>14</v>
      </c>
      <c r="AJ3" s="106" t="s">
        <v>1</v>
      </c>
      <c r="AK3" s="106" t="s">
        <v>15</v>
      </c>
      <c r="AL3" s="106" t="s">
        <v>16</v>
      </c>
      <c r="AM3" s="106" t="s">
        <v>17</v>
      </c>
      <c r="AN3" s="106" t="s">
        <v>18</v>
      </c>
      <c r="AO3" s="106" t="s">
        <v>10</v>
      </c>
      <c r="AP3" s="106" t="s">
        <v>15</v>
      </c>
      <c r="AQ3" s="106" t="s">
        <v>19</v>
      </c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106"/>
    </row>
    <row r="4" spans="1:56" x14ac:dyDescent="0.4">
      <c r="A4" s="4"/>
      <c r="B4" s="4"/>
      <c r="C4" s="4"/>
      <c r="D4" s="4"/>
      <c r="E4" s="4"/>
      <c r="F4" s="4"/>
      <c r="G4" s="117" t="s">
        <v>20</v>
      </c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9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106"/>
    </row>
    <row r="5" spans="1:56" ht="21" customHeight="1" x14ac:dyDescent="0.35">
      <c r="A5" s="4"/>
      <c r="B5" s="4"/>
      <c r="C5" s="4"/>
      <c r="D5" s="4"/>
      <c r="E5" s="4"/>
      <c r="F5" s="4"/>
      <c r="G5" s="118" t="s">
        <v>21</v>
      </c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0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 t="s">
        <v>6</v>
      </c>
      <c r="AS5" s="106" t="s">
        <v>3</v>
      </c>
      <c r="AT5" s="106" t="s">
        <v>17</v>
      </c>
      <c r="AU5" s="106" t="s">
        <v>1</v>
      </c>
      <c r="AV5" s="106" t="s">
        <v>14</v>
      </c>
      <c r="AW5" s="8"/>
      <c r="AX5" s="8"/>
      <c r="AY5" s="106" t="s">
        <v>15</v>
      </c>
      <c r="AZ5" s="8"/>
      <c r="BA5" s="8"/>
      <c r="BB5" s="8"/>
      <c r="BC5" s="8"/>
      <c r="BD5" s="106"/>
    </row>
    <row r="6" spans="1:56" ht="21" customHeight="1" x14ac:dyDescent="0.35">
      <c r="A6" s="4"/>
      <c r="B6" s="4"/>
      <c r="C6" s="4"/>
      <c r="D6" s="4"/>
      <c r="E6" s="4"/>
      <c r="F6" s="4"/>
      <c r="G6" s="116" t="s">
        <v>22</v>
      </c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 t="s">
        <v>4</v>
      </c>
      <c r="AX6" s="106" t="s">
        <v>1</v>
      </c>
      <c r="AY6" s="106"/>
      <c r="AZ6" s="106"/>
      <c r="BA6" s="106" t="s">
        <v>3</v>
      </c>
      <c r="BB6" s="106" t="s">
        <v>19</v>
      </c>
      <c r="BC6" s="106" t="s">
        <v>23</v>
      </c>
      <c r="BD6" s="106"/>
    </row>
    <row r="7" spans="1:56" ht="34.950000000000003" customHeight="1" x14ac:dyDescent="0.35">
      <c r="A7" s="4"/>
      <c r="B7" s="4"/>
      <c r="C7" s="4"/>
      <c r="D7" s="4"/>
      <c r="E7" s="4"/>
      <c r="F7" s="4"/>
      <c r="G7" s="107"/>
      <c r="H7" s="110" t="s">
        <v>24</v>
      </c>
      <c r="I7" s="110" t="s">
        <v>25</v>
      </c>
      <c r="J7" s="113" t="s">
        <v>26</v>
      </c>
      <c r="K7" s="113"/>
      <c r="L7" s="113" t="s">
        <v>27</v>
      </c>
      <c r="M7" s="113"/>
      <c r="N7" s="113" t="s">
        <v>28</v>
      </c>
      <c r="O7" s="113"/>
      <c r="P7" s="113" t="s">
        <v>29</v>
      </c>
      <c r="Q7" s="113"/>
      <c r="R7" s="12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</row>
    <row r="8" spans="1:56" ht="21.6" thickBot="1" x14ac:dyDescent="0.4">
      <c r="A8" s="4"/>
      <c r="B8" s="4"/>
      <c r="C8" s="4"/>
      <c r="D8" s="4"/>
      <c r="E8" s="4"/>
      <c r="F8" s="4"/>
      <c r="G8" s="108"/>
      <c r="H8" s="111"/>
      <c r="I8" s="111"/>
      <c r="J8" s="115" t="s">
        <v>30</v>
      </c>
      <c r="K8" s="115"/>
      <c r="L8" s="114"/>
      <c r="M8" s="114"/>
      <c r="N8" s="114"/>
      <c r="O8" s="114"/>
      <c r="P8" s="115" t="s">
        <v>31</v>
      </c>
      <c r="Q8" s="115"/>
      <c r="R8" s="13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4"/>
    </row>
    <row r="9" spans="1:56" ht="21.6" thickBot="1" x14ac:dyDescent="0.45">
      <c r="A9" s="15"/>
      <c r="B9" s="16" t="s">
        <v>32</v>
      </c>
      <c r="C9" s="17" t="s">
        <v>33</v>
      </c>
      <c r="D9" s="18" t="s">
        <v>34</v>
      </c>
      <c r="E9" s="4"/>
      <c r="F9" s="4"/>
      <c r="G9" s="109"/>
      <c r="H9" s="112"/>
      <c r="I9" s="112"/>
      <c r="J9" s="19" t="s">
        <v>35</v>
      </c>
      <c r="K9" s="19" t="s">
        <v>36</v>
      </c>
      <c r="L9" s="19" t="s">
        <v>37</v>
      </c>
      <c r="M9" s="19" t="s">
        <v>36</v>
      </c>
      <c r="N9" s="19" t="s">
        <v>37</v>
      </c>
      <c r="O9" s="19" t="s">
        <v>36</v>
      </c>
      <c r="P9" s="19" t="s">
        <v>35</v>
      </c>
      <c r="Q9" s="19" t="s">
        <v>36</v>
      </c>
      <c r="R9" s="20"/>
      <c r="S9" s="21">
        <v>2522</v>
      </c>
      <c r="T9" s="21">
        <f t="shared" ref="T9:AX9" si="0">+S9+1</f>
        <v>2523</v>
      </c>
      <c r="U9" s="21">
        <f t="shared" si="0"/>
        <v>2524</v>
      </c>
      <c r="V9" s="21">
        <f t="shared" si="0"/>
        <v>2525</v>
      </c>
      <c r="W9" s="21">
        <f t="shared" si="0"/>
        <v>2526</v>
      </c>
      <c r="X9" s="21">
        <f t="shared" si="0"/>
        <v>2527</v>
      </c>
      <c r="Y9" s="21">
        <f t="shared" si="0"/>
        <v>2528</v>
      </c>
      <c r="Z9" s="21">
        <f>+Y9+1</f>
        <v>2529</v>
      </c>
      <c r="AA9" s="21">
        <f t="shared" si="0"/>
        <v>2530</v>
      </c>
      <c r="AB9" s="21">
        <f t="shared" si="0"/>
        <v>2531</v>
      </c>
      <c r="AC9" s="21">
        <f t="shared" si="0"/>
        <v>2532</v>
      </c>
      <c r="AD9" s="21">
        <f t="shared" si="0"/>
        <v>2533</v>
      </c>
      <c r="AE9" s="21">
        <f t="shared" si="0"/>
        <v>2534</v>
      </c>
      <c r="AF9" s="21">
        <f t="shared" si="0"/>
        <v>2535</v>
      </c>
      <c r="AG9" s="21">
        <f t="shared" si="0"/>
        <v>2536</v>
      </c>
      <c r="AH9" s="21">
        <f t="shared" si="0"/>
        <v>2537</v>
      </c>
      <c r="AI9" s="21">
        <f t="shared" si="0"/>
        <v>2538</v>
      </c>
      <c r="AJ9" s="21">
        <f t="shared" si="0"/>
        <v>2539</v>
      </c>
      <c r="AK9" s="21">
        <f t="shared" si="0"/>
        <v>2540</v>
      </c>
      <c r="AL9" s="21">
        <f t="shared" si="0"/>
        <v>2541</v>
      </c>
      <c r="AM9" s="21">
        <f t="shared" si="0"/>
        <v>2542</v>
      </c>
      <c r="AN9" s="21">
        <f t="shared" si="0"/>
        <v>2543</v>
      </c>
      <c r="AO9" s="21">
        <f t="shared" si="0"/>
        <v>2544</v>
      </c>
      <c r="AP9" s="21">
        <f t="shared" si="0"/>
        <v>2545</v>
      </c>
      <c r="AQ9" s="21">
        <f t="shared" si="0"/>
        <v>2546</v>
      </c>
      <c r="AR9" s="21">
        <f t="shared" si="0"/>
        <v>2547</v>
      </c>
      <c r="AS9" s="21">
        <f t="shared" si="0"/>
        <v>2548</v>
      </c>
      <c r="AT9" s="21">
        <f t="shared" si="0"/>
        <v>2549</v>
      </c>
      <c r="AU9" s="21">
        <f t="shared" si="0"/>
        <v>2550</v>
      </c>
      <c r="AV9" s="21">
        <f t="shared" si="0"/>
        <v>2551</v>
      </c>
      <c r="AW9" s="21">
        <f t="shared" si="0"/>
        <v>2552</v>
      </c>
      <c r="AX9" s="21">
        <f t="shared" si="0"/>
        <v>2553</v>
      </c>
      <c r="AY9" s="21">
        <f>+AX9+1</f>
        <v>2554</v>
      </c>
      <c r="AZ9" s="21">
        <f t="shared" ref="AZ9:BC9" si="1">+AY9+1</f>
        <v>2555</v>
      </c>
      <c r="BA9" s="21">
        <f t="shared" si="1"/>
        <v>2556</v>
      </c>
      <c r="BB9" s="21">
        <f t="shared" si="1"/>
        <v>2557</v>
      </c>
      <c r="BC9" s="21">
        <f t="shared" si="1"/>
        <v>2558</v>
      </c>
      <c r="BD9" s="21"/>
    </row>
    <row r="10" spans="1:56" x14ac:dyDescent="0.4">
      <c r="A10" s="15">
        <v>1</v>
      </c>
      <c r="B10" s="22" t="s">
        <v>38</v>
      </c>
      <c r="C10" s="23" t="s">
        <v>39</v>
      </c>
      <c r="D10" s="24"/>
      <c r="E10" s="25">
        <v>42107</v>
      </c>
      <c r="F10" s="25">
        <v>42107</v>
      </c>
      <c r="G10" s="26" t="s">
        <v>40</v>
      </c>
      <c r="H10" s="15" t="s">
        <v>41</v>
      </c>
      <c r="I10" s="27">
        <v>38</v>
      </c>
      <c r="J10" s="15">
        <v>0</v>
      </c>
      <c r="K10" s="27">
        <f>I10*J10</f>
        <v>0</v>
      </c>
      <c r="L10" s="15"/>
      <c r="M10" s="27">
        <f t="shared" ref="M10:M80" si="2">I10*L10</f>
        <v>0</v>
      </c>
      <c r="N10" s="16">
        <v>0</v>
      </c>
      <c r="O10" s="27">
        <f t="shared" ref="O10:O80" si="3">+N10*I10</f>
        <v>0</v>
      </c>
      <c r="P10" s="15">
        <f>(J10+L10)-N10</f>
        <v>0</v>
      </c>
      <c r="Q10" s="27">
        <f>(K10+M10)-O10</f>
        <v>0</v>
      </c>
      <c r="R10" s="2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>
        <f>SUM(S10:BC10)</f>
        <v>0</v>
      </c>
    </row>
    <row r="11" spans="1:56" x14ac:dyDescent="0.4">
      <c r="A11" s="15">
        <v>2</v>
      </c>
      <c r="B11" s="22" t="s">
        <v>38</v>
      </c>
      <c r="C11" s="23" t="s">
        <v>39</v>
      </c>
      <c r="D11" s="24"/>
      <c r="E11" s="25">
        <v>44998</v>
      </c>
      <c r="F11" s="25">
        <v>44998</v>
      </c>
      <c r="G11" s="26" t="s">
        <v>40</v>
      </c>
      <c r="H11" s="15" t="s">
        <v>41</v>
      </c>
      <c r="I11" s="27">
        <v>69.998000000000005</v>
      </c>
      <c r="J11" s="15">
        <v>10</v>
      </c>
      <c r="K11" s="27">
        <f t="shared" ref="K11:K74" si="4">I11*J11</f>
        <v>699.98</v>
      </c>
      <c r="L11" s="15"/>
      <c r="M11" s="27">
        <f t="shared" si="2"/>
        <v>0</v>
      </c>
      <c r="N11" s="16">
        <v>0</v>
      </c>
      <c r="O11" s="27">
        <f t="shared" si="3"/>
        <v>0</v>
      </c>
      <c r="P11" s="15">
        <f>(J11+L11)-N11</f>
        <v>10</v>
      </c>
      <c r="Q11" s="27">
        <f t="shared" ref="Q11:Q74" si="5">(K11+M11)-O11</f>
        <v>699.98</v>
      </c>
      <c r="R11" s="2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>
        <f t="shared" ref="BD11:BD74" si="6">SUM(S11:BC11)</f>
        <v>0</v>
      </c>
    </row>
    <row r="12" spans="1:56" x14ac:dyDescent="0.4">
      <c r="A12" s="15">
        <v>4</v>
      </c>
      <c r="B12" s="22" t="s">
        <v>38</v>
      </c>
      <c r="C12" s="23" t="s">
        <v>39</v>
      </c>
      <c r="D12" s="23"/>
      <c r="E12" s="25">
        <v>44638</v>
      </c>
      <c r="F12" s="25">
        <v>44638</v>
      </c>
      <c r="G12" s="26" t="s">
        <v>42</v>
      </c>
      <c r="H12" s="15" t="s">
        <v>43</v>
      </c>
      <c r="I12" s="27">
        <v>33</v>
      </c>
      <c r="J12" s="15">
        <v>15</v>
      </c>
      <c r="K12" s="27">
        <f t="shared" si="4"/>
        <v>495</v>
      </c>
      <c r="L12" s="15"/>
      <c r="M12" s="27">
        <f t="shared" si="2"/>
        <v>0</v>
      </c>
      <c r="N12" s="16">
        <v>2</v>
      </c>
      <c r="O12" s="27">
        <f t="shared" si="3"/>
        <v>66</v>
      </c>
      <c r="P12" s="15">
        <f t="shared" ref="P12:Q75" si="7">(J12+L12)-N12</f>
        <v>13</v>
      </c>
      <c r="Q12" s="27">
        <f t="shared" si="5"/>
        <v>429</v>
      </c>
      <c r="R12" s="2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>
        <v>1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>
        <v>1</v>
      </c>
      <c r="AX12" s="29"/>
      <c r="AY12" s="29"/>
      <c r="AZ12" s="29"/>
      <c r="BA12" s="29"/>
      <c r="BB12" s="29"/>
      <c r="BC12" s="29"/>
      <c r="BD12" s="29">
        <f t="shared" si="6"/>
        <v>2</v>
      </c>
    </row>
    <row r="13" spans="1:56" x14ac:dyDescent="0.4">
      <c r="A13" s="15">
        <v>5</v>
      </c>
      <c r="B13" s="22" t="s">
        <v>38</v>
      </c>
      <c r="C13" s="23" t="s">
        <v>39</v>
      </c>
      <c r="D13" s="23"/>
      <c r="E13" s="25">
        <v>45049</v>
      </c>
      <c r="F13" s="25">
        <v>45049</v>
      </c>
      <c r="G13" s="26" t="s">
        <v>42</v>
      </c>
      <c r="H13" s="15" t="s">
        <v>43</v>
      </c>
      <c r="I13" s="27">
        <v>37.002800000000001</v>
      </c>
      <c r="J13" s="15">
        <v>10</v>
      </c>
      <c r="K13" s="27">
        <f t="shared" si="4"/>
        <v>370.02800000000002</v>
      </c>
      <c r="L13" s="15"/>
      <c r="M13" s="27">
        <f t="shared" si="2"/>
        <v>0</v>
      </c>
      <c r="N13" s="16">
        <v>0</v>
      </c>
      <c r="O13" s="27">
        <f t="shared" si="3"/>
        <v>0</v>
      </c>
      <c r="P13" s="15">
        <f t="shared" si="7"/>
        <v>10</v>
      </c>
      <c r="Q13" s="27">
        <f t="shared" si="5"/>
        <v>370.02800000000002</v>
      </c>
      <c r="R13" s="2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>
        <f t="shared" si="6"/>
        <v>0</v>
      </c>
    </row>
    <row r="14" spans="1:56" x14ac:dyDescent="0.4">
      <c r="A14" s="15">
        <v>6</v>
      </c>
      <c r="B14" s="22" t="s">
        <v>38</v>
      </c>
      <c r="C14" s="23" t="s">
        <v>39</v>
      </c>
      <c r="D14" s="23"/>
      <c r="E14" s="25">
        <v>44809</v>
      </c>
      <c r="F14" s="25">
        <v>44809</v>
      </c>
      <c r="G14" s="26" t="s">
        <v>44</v>
      </c>
      <c r="H14" s="15" t="s">
        <v>41</v>
      </c>
      <c r="I14" s="27">
        <v>474.99720000000002</v>
      </c>
      <c r="J14" s="15">
        <v>2</v>
      </c>
      <c r="K14" s="27">
        <f t="shared" si="4"/>
        <v>949.99440000000004</v>
      </c>
      <c r="L14" s="15"/>
      <c r="M14" s="27">
        <f t="shared" si="2"/>
        <v>0</v>
      </c>
      <c r="N14" s="16">
        <v>0</v>
      </c>
      <c r="O14" s="27">
        <f t="shared" si="3"/>
        <v>0</v>
      </c>
      <c r="P14" s="15">
        <f t="shared" si="7"/>
        <v>2</v>
      </c>
      <c r="Q14" s="27">
        <f t="shared" si="5"/>
        <v>949.99440000000004</v>
      </c>
      <c r="R14" s="2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>
        <f t="shared" si="6"/>
        <v>0</v>
      </c>
    </row>
    <row r="15" spans="1:56" x14ac:dyDescent="0.4">
      <c r="A15" s="15">
        <v>7</v>
      </c>
      <c r="B15" s="22" t="s">
        <v>38</v>
      </c>
      <c r="C15" s="23" t="s">
        <v>39</v>
      </c>
      <c r="D15" s="23"/>
      <c r="E15" s="25">
        <v>43602</v>
      </c>
      <c r="F15" s="25">
        <v>43602</v>
      </c>
      <c r="G15" s="26" t="s">
        <v>45</v>
      </c>
      <c r="H15" s="15" t="s">
        <v>41</v>
      </c>
      <c r="I15" s="27">
        <v>365.8</v>
      </c>
      <c r="J15" s="15">
        <v>1</v>
      </c>
      <c r="K15" s="27">
        <f t="shared" si="4"/>
        <v>365.8</v>
      </c>
      <c r="L15" s="15"/>
      <c r="M15" s="27">
        <f t="shared" si="2"/>
        <v>0</v>
      </c>
      <c r="N15" s="16">
        <v>0</v>
      </c>
      <c r="O15" s="27">
        <f t="shared" si="3"/>
        <v>0</v>
      </c>
      <c r="P15" s="15">
        <f t="shared" si="7"/>
        <v>1</v>
      </c>
      <c r="Q15" s="27">
        <f t="shared" si="5"/>
        <v>365.8</v>
      </c>
      <c r="R15" s="2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>
        <f t="shared" si="6"/>
        <v>0</v>
      </c>
    </row>
    <row r="16" spans="1:56" x14ac:dyDescent="0.4">
      <c r="A16" s="15">
        <v>8</v>
      </c>
      <c r="B16" s="22" t="s">
        <v>38</v>
      </c>
      <c r="C16" s="22" t="s">
        <v>39</v>
      </c>
      <c r="D16" s="22"/>
      <c r="E16" s="25">
        <v>44154</v>
      </c>
      <c r="F16" s="25">
        <v>44154</v>
      </c>
      <c r="G16" s="26" t="s">
        <v>45</v>
      </c>
      <c r="H16" s="15" t="s">
        <v>41</v>
      </c>
      <c r="I16" s="27">
        <v>126.154</v>
      </c>
      <c r="J16" s="15">
        <v>6</v>
      </c>
      <c r="K16" s="27">
        <f t="shared" si="4"/>
        <v>756.92399999999998</v>
      </c>
      <c r="L16" s="15"/>
      <c r="M16" s="27">
        <f t="shared" si="2"/>
        <v>0</v>
      </c>
      <c r="N16" s="16">
        <v>0</v>
      </c>
      <c r="O16" s="27">
        <f t="shared" si="3"/>
        <v>0</v>
      </c>
      <c r="P16" s="15">
        <f t="shared" si="7"/>
        <v>6</v>
      </c>
      <c r="Q16" s="27">
        <f t="shared" si="5"/>
        <v>756.92399999999998</v>
      </c>
      <c r="R16" s="2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>
        <f t="shared" si="6"/>
        <v>0</v>
      </c>
    </row>
    <row r="17" spans="1:56" x14ac:dyDescent="0.4">
      <c r="A17" s="15">
        <v>9</v>
      </c>
      <c r="B17" s="22" t="s">
        <v>38</v>
      </c>
      <c r="C17" s="22" t="s">
        <v>39</v>
      </c>
      <c r="D17" s="22"/>
      <c r="E17" s="25">
        <v>45166</v>
      </c>
      <c r="F17" s="25">
        <v>45166</v>
      </c>
      <c r="G17" s="26" t="s">
        <v>46</v>
      </c>
      <c r="H17" s="15" t="s">
        <v>47</v>
      </c>
      <c r="I17" s="27">
        <v>57.997</v>
      </c>
      <c r="J17" s="15">
        <v>100</v>
      </c>
      <c r="K17" s="27">
        <f t="shared" si="4"/>
        <v>5799.7</v>
      </c>
      <c r="L17" s="15"/>
      <c r="M17" s="27">
        <f t="shared" si="2"/>
        <v>0</v>
      </c>
      <c r="N17" s="16">
        <v>0</v>
      </c>
      <c r="O17" s="27">
        <f t="shared" si="3"/>
        <v>0</v>
      </c>
      <c r="P17" s="15">
        <f t="shared" si="7"/>
        <v>100</v>
      </c>
      <c r="Q17" s="27">
        <f t="shared" si="5"/>
        <v>5799.7</v>
      </c>
      <c r="R17" s="2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>
        <f t="shared" si="6"/>
        <v>0</v>
      </c>
    </row>
    <row r="18" spans="1:56" x14ac:dyDescent="0.4">
      <c r="A18" s="15">
        <v>10</v>
      </c>
      <c r="B18" s="22" t="s">
        <v>38</v>
      </c>
      <c r="C18" s="22" t="s">
        <v>39</v>
      </c>
      <c r="D18" s="22"/>
      <c r="E18" s="25">
        <v>44638</v>
      </c>
      <c r="F18" s="25">
        <v>44638</v>
      </c>
      <c r="G18" s="26" t="s">
        <v>46</v>
      </c>
      <c r="H18" s="15" t="s">
        <v>47</v>
      </c>
      <c r="I18" s="27">
        <v>45</v>
      </c>
      <c r="J18" s="15">
        <v>51</v>
      </c>
      <c r="K18" s="27">
        <f t="shared" si="4"/>
        <v>2295</v>
      </c>
      <c r="L18" s="15"/>
      <c r="M18" s="27">
        <f t="shared" si="2"/>
        <v>0</v>
      </c>
      <c r="N18" s="16">
        <v>16</v>
      </c>
      <c r="O18" s="27">
        <f t="shared" si="3"/>
        <v>720</v>
      </c>
      <c r="P18" s="15">
        <f t="shared" si="7"/>
        <v>35</v>
      </c>
      <c r="Q18" s="27">
        <f t="shared" si="5"/>
        <v>1575</v>
      </c>
      <c r="R18" s="2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>
        <v>7</v>
      </c>
      <c r="AF18" s="29"/>
      <c r="AG18" s="29">
        <v>1</v>
      </c>
      <c r="AH18" s="29">
        <v>3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>
        <v>2</v>
      </c>
      <c r="AX18" s="29"/>
      <c r="AY18" s="29"/>
      <c r="AZ18" s="29"/>
      <c r="BA18" s="29">
        <v>3</v>
      </c>
      <c r="BB18" s="29"/>
      <c r="BC18" s="29"/>
      <c r="BD18" s="29">
        <f t="shared" si="6"/>
        <v>16</v>
      </c>
    </row>
    <row r="19" spans="1:56" x14ac:dyDescent="0.4">
      <c r="A19" s="15">
        <v>12</v>
      </c>
      <c r="B19" s="22" t="s">
        <v>38</v>
      </c>
      <c r="C19" s="22" t="s">
        <v>39</v>
      </c>
      <c r="D19" s="22"/>
      <c r="E19" s="25">
        <v>44998</v>
      </c>
      <c r="F19" s="25">
        <v>44998</v>
      </c>
      <c r="G19" s="26" t="s">
        <v>48</v>
      </c>
      <c r="H19" s="15" t="s">
        <v>41</v>
      </c>
      <c r="I19" s="27">
        <v>6.66</v>
      </c>
      <c r="J19" s="15">
        <v>302</v>
      </c>
      <c r="K19" s="27">
        <f t="shared" si="4"/>
        <v>2011.32</v>
      </c>
      <c r="L19" s="15"/>
      <c r="M19" s="27">
        <f t="shared" si="2"/>
        <v>0</v>
      </c>
      <c r="N19" s="16">
        <v>0</v>
      </c>
      <c r="O19" s="27">
        <f t="shared" si="3"/>
        <v>0</v>
      </c>
      <c r="P19" s="15">
        <f t="shared" si="7"/>
        <v>302</v>
      </c>
      <c r="Q19" s="27">
        <f t="shared" si="5"/>
        <v>2011.32</v>
      </c>
      <c r="R19" s="2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>
        <f t="shared" si="6"/>
        <v>0</v>
      </c>
    </row>
    <row r="20" spans="1:56" x14ac:dyDescent="0.4">
      <c r="A20" s="15">
        <v>13</v>
      </c>
      <c r="B20" s="22" t="s">
        <v>38</v>
      </c>
      <c r="C20" s="22" t="s">
        <v>39</v>
      </c>
      <c r="D20" s="22"/>
      <c r="E20" s="25">
        <v>45049</v>
      </c>
      <c r="F20" s="25">
        <v>45049</v>
      </c>
      <c r="G20" s="26" t="s">
        <v>48</v>
      </c>
      <c r="H20" s="15" t="s">
        <v>41</v>
      </c>
      <c r="I20" s="27">
        <v>8.5</v>
      </c>
      <c r="J20" s="15">
        <v>300</v>
      </c>
      <c r="K20" s="27">
        <f t="shared" si="4"/>
        <v>2550</v>
      </c>
      <c r="L20" s="15"/>
      <c r="M20" s="27">
        <f t="shared" si="2"/>
        <v>0</v>
      </c>
      <c r="N20" s="16">
        <v>124</v>
      </c>
      <c r="O20" s="27">
        <f t="shared" si="3"/>
        <v>1054</v>
      </c>
      <c r="P20" s="15">
        <f t="shared" si="7"/>
        <v>176</v>
      </c>
      <c r="Q20" s="27">
        <f t="shared" si="5"/>
        <v>1496</v>
      </c>
      <c r="R20" s="28"/>
      <c r="S20" s="29"/>
      <c r="T20" s="29"/>
      <c r="U20" s="29"/>
      <c r="V20" s="29"/>
      <c r="W20" s="29"/>
      <c r="X20" s="29">
        <v>4</v>
      </c>
      <c r="Y20" s="29">
        <v>24</v>
      </c>
      <c r="Z20" s="29"/>
      <c r="AA20" s="29">
        <v>12</v>
      </c>
      <c r="AB20" s="29"/>
      <c r="AC20" s="29">
        <v>12</v>
      </c>
      <c r="AD20" s="29"/>
      <c r="AE20" s="29"/>
      <c r="AF20" s="29"/>
      <c r="AG20" s="29">
        <v>1</v>
      </c>
      <c r="AH20" s="29">
        <v>3</v>
      </c>
      <c r="AI20" s="29">
        <v>3</v>
      </c>
      <c r="AJ20" s="29"/>
      <c r="AK20" s="29"/>
      <c r="AL20" s="29"/>
      <c r="AM20" s="29"/>
      <c r="AN20" s="29"/>
      <c r="AO20" s="29"/>
      <c r="AP20" s="29"/>
      <c r="AQ20" s="29">
        <v>50</v>
      </c>
      <c r="AR20" s="29"/>
      <c r="AS20" s="29"/>
      <c r="AT20" s="29"/>
      <c r="AU20" s="29"/>
      <c r="AV20" s="29"/>
      <c r="AW20" s="29"/>
      <c r="AX20" s="29"/>
      <c r="AY20" s="29"/>
      <c r="AZ20" s="29">
        <v>12</v>
      </c>
      <c r="BA20" s="29">
        <v>3</v>
      </c>
      <c r="BB20" s="29"/>
      <c r="BC20" s="29"/>
      <c r="BD20" s="29">
        <f t="shared" si="6"/>
        <v>124</v>
      </c>
    </row>
    <row r="21" spans="1:56" x14ac:dyDescent="0.4">
      <c r="A21" s="15">
        <v>14</v>
      </c>
      <c r="B21" s="22" t="s">
        <v>38</v>
      </c>
      <c r="C21" s="22" t="s">
        <v>39</v>
      </c>
      <c r="D21" s="22"/>
      <c r="E21" s="25">
        <v>42740</v>
      </c>
      <c r="F21" s="25">
        <v>42740</v>
      </c>
      <c r="G21" s="26" t="s">
        <v>49</v>
      </c>
      <c r="H21" s="15" t="s">
        <v>41</v>
      </c>
      <c r="I21" s="27">
        <v>3.85</v>
      </c>
      <c r="J21" s="15">
        <v>74</v>
      </c>
      <c r="K21" s="27">
        <f t="shared" si="4"/>
        <v>284.90000000000003</v>
      </c>
      <c r="L21" s="15"/>
      <c r="M21" s="27">
        <f t="shared" si="2"/>
        <v>0</v>
      </c>
      <c r="N21" s="16">
        <v>0</v>
      </c>
      <c r="O21" s="27">
        <f t="shared" si="3"/>
        <v>0</v>
      </c>
      <c r="P21" s="15">
        <f t="shared" si="7"/>
        <v>74</v>
      </c>
      <c r="Q21" s="27">
        <f t="shared" si="5"/>
        <v>284.90000000000003</v>
      </c>
      <c r="R21" s="2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>
        <f t="shared" si="6"/>
        <v>0</v>
      </c>
    </row>
    <row r="22" spans="1:56" x14ac:dyDescent="0.4">
      <c r="A22" s="15">
        <v>15</v>
      </c>
      <c r="B22" s="22" t="s">
        <v>38</v>
      </c>
      <c r="C22" s="22" t="s">
        <v>39</v>
      </c>
      <c r="D22" s="22"/>
      <c r="E22" s="25">
        <v>44154</v>
      </c>
      <c r="F22" s="25">
        <v>44154</v>
      </c>
      <c r="G22" s="26" t="s">
        <v>49</v>
      </c>
      <c r="H22" s="15" t="s">
        <v>41</v>
      </c>
      <c r="I22" s="27">
        <v>3.85</v>
      </c>
      <c r="J22" s="15">
        <v>118</v>
      </c>
      <c r="K22" s="27">
        <f t="shared" si="4"/>
        <v>454.3</v>
      </c>
      <c r="L22" s="15"/>
      <c r="M22" s="27">
        <f t="shared" si="2"/>
        <v>0</v>
      </c>
      <c r="N22" s="16">
        <v>0</v>
      </c>
      <c r="O22" s="27">
        <f t="shared" si="3"/>
        <v>0</v>
      </c>
      <c r="P22" s="15">
        <f t="shared" si="7"/>
        <v>118</v>
      </c>
      <c r="Q22" s="27">
        <f t="shared" si="5"/>
        <v>454.3</v>
      </c>
      <c r="R22" s="2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>
        <f t="shared" si="6"/>
        <v>0</v>
      </c>
    </row>
    <row r="23" spans="1:56" x14ac:dyDescent="0.4">
      <c r="A23" s="15">
        <v>16</v>
      </c>
      <c r="B23" s="22" t="s">
        <v>38</v>
      </c>
      <c r="C23" s="22" t="s">
        <v>39</v>
      </c>
      <c r="D23" s="22"/>
      <c r="E23" s="25">
        <v>42389</v>
      </c>
      <c r="F23" s="25">
        <v>42389</v>
      </c>
      <c r="G23" s="26" t="s">
        <v>50</v>
      </c>
      <c r="H23" s="15" t="s">
        <v>41</v>
      </c>
      <c r="I23" s="27">
        <v>2.5</v>
      </c>
      <c r="J23" s="15">
        <v>60</v>
      </c>
      <c r="K23" s="27">
        <f t="shared" si="4"/>
        <v>150</v>
      </c>
      <c r="L23" s="15"/>
      <c r="M23" s="27">
        <f t="shared" si="2"/>
        <v>0</v>
      </c>
      <c r="N23" s="16">
        <v>0</v>
      </c>
      <c r="O23" s="27">
        <f t="shared" si="3"/>
        <v>0</v>
      </c>
      <c r="P23" s="15">
        <f t="shared" si="7"/>
        <v>60</v>
      </c>
      <c r="Q23" s="27">
        <f t="shared" si="5"/>
        <v>150</v>
      </c>
      <c r="R23" s="2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>
        <f t="shared" si="6"/>
        <v>0</v>
      </c>
    </row>
    <row r="24" spans="1:56" x14ac:dyDescent="0.4">
      <c r="A24" s="15">
        <v>17</v>
      </c>
      <c r="B24" s="22" t="s">
        <v>38</v>
      </c>
      <c r="C24" s="22" t="s">
        <v>39</v>
      </c>
      <c r="D24" s="22"/>
      <c r="E24" s="25">
        <v>42740</v>
      </c>
      <c r="F24" s="25">
        <v>42740</v>
      </c>
      <c r="G24" s="26" t="s">
        <v>51</v>
      </c>
      <c r="H24" s="15" t="s">
        <v>41</v>
      </c>
      <c r="I24" s="27">
        <v>3.85</v>
      </c>
      <c r="J24" s="15">
        <v>98</v>
      </c>
      <c r="K24" s="27">
        <f t="shared" si="4"/>
        <v>377.3</v>
      </c>
      <c r="L24" s="15"/>
      <c r="M24" s="27">
        <f t="shared" si="2"/>
        <v>0</v>
      </c>
      <c r="N24" s="16">
        <v>0</v>
      </c>
      <c r="O24" s="27">
        <f t="shared" si="3"/>
        <v>0</v>
      </c>
      <c r="P24" s="15">
        <f t="shared" si="7"/>
        <v>98</v>
      </c>
      <c r="Q24" s="27">
        <f t="shared" si="5"/>
        <v>377.3</v>
      </c>
      <c r="R24" s="2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>
        <f t="shared" si="6"/>
        <v>0</v>
      </c>
    </row>
    <row r="25" spans="1:56" x14ac:dyDescent="0.4">
      <c r="A25" s="15">
        <v>18</v>
      </c>
      <c r="B25" s="22" t="s">
        <v>38</v>
      </c>
      <c r="C25" s="22" t="s">
        <v>39</v>
      </c>
      <c r="D25" s="22"/>
      <c r="E25" s="25">
        <v>41668</v>
      </c>
      <c r="F25" s="25">
        <v>41668</v>
      </c>
      <c r="G25" s="26" t="s">
        <v>52</v>
      </c>
      <c r="H25" s="15" t="s">
        <v>41</v>
      </c>
      <c r="I25" s="27">
        <v>100</v>
      </c>
      <c r="J25" s="15">
        <v>29</v>
      </c>
      <c r="K25" s="27">
        <f t="shared" si="4"/>
        <v>2900</v>
      </c>
      <c r="L25" s="15"/>
      <c r="M25" s="27">
        <f t="shared" si="2"/>
        <v>0</v>
      </c>
      <c r="N25" s="16">
        <v>0</v>
      </c>
      <c r="O25" s="27">
        <f t="shared" si="3"/>
        <v>0</v>
      </c>
      <c r="P25" s="15">
        <f t="shared" si="7"/>
        <v>29</v>
      </c>
      <c r="Q25" s="27">
        <f t="shared" si="5"/>
        <v>2900</v>
      </c>
      <c r="R25" s="2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>
        <f t="shared" si="6"/>
        <v>0</v>
      </c>
    </row>
    <row r="26" spans="1:56" x14ac:dyDescent="0.4">
      <c r="A26" s="15">
        <v>19</v>
      </c>
      <c r="B26" s="22" t="s">
        <v>38</v>
      </c>
      <c r="C26" s="22" t="s">
        <v>39</v>
      </c>
      <c r="D26" s="22"/>
      <c r="E26" s="25">
        <v>45097</v>
      </c>
      <c r="F26" s="25">
        <v>45097</v>
      </c>
      <c r="G26" s="26" t="s">
        <v>53</v>
      </c>
      <c r="H26" s="15" t="s">
        <v>41</v>
      </c>
      <c r="I26" s="27">
        <v>16634.731400000001</v>
      </c>
      <c r="J26" s="15">
        <v>1</v>
      </c>
      <c r="K26" s="27">
        <f t="shared" si="4"/>
        <v>16634.731400000001</v>
      </c>
      <c r="L26" s="15"/>
      <c r="M26" s="27">
        <f t="shared" si="2"/>
        <v>0</v>
      </c>
      <c r="N26" s="16">
        <v>0</v>
      </c>
      <c r="O26" s="27">
        <f t="shared" si="3"/>
        <v>0</v>
      </c>
      <c r="P26" s="15">
        <f t="shared" si="7"/>
        <v>1</v>
      </c>
      <c r="Q26" s="27">
        <f t="shared" si="5"/>
        <v>16634.731400000001</v>
      </c>
      <c r="R26" s="2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>
        <f t="shared" si="6"/>
        <v>0</v>
      </c>
    </row>
    <row r="27" spans="1:56" x14ac:dyDescent="0.4">
      <c r="A27" s="15">
        <v>20</v>
      </c>
      <c r="B27" s="22" t="s">
        <v>38</v>
      </c>
      <c r="C27" s="22" t="s">
        <v>39</v>
      </c>
      <c r="D27" s="22"/>
      <c r="E27" s="25">
        <v>45097</v>
      </c>
      <c r="F27" s="25">
        <v>45097</v>
      </c>
      <c r="G27" s="26" t="s">
        <v>54</v>
      </c>
      <c r="H27" s="15" t="s">
        <v>41</v>
      </c>
      <c r="I27" s="27">
        <v>13216</v>
      </c>
      <c r="J27" s="15">
        <v>6</v>
      </c>
      <c r="K27" s="27">
        <f t="shared" si="4"/>
        <v>79296</v>
      </c>
      <c r="L27" s="15"/>
      <c r="M27" s="27">
        <f t="shared" si="2"/>
        <v>0</v>
      </c>
      <c r="N27" s="16">
        <v>0</v>
      </c>
      <c r="O27" s="27">
        <f t="shared" si="3"/>
        <v>0</v>
      </c>
      <c r="P27" s="15">
        <f t="shared" si="7"/>
        <v>6</v>
      </c>
      <c r="Q27" s="27">
        <f t="shared" si="5"/>
        <v>79296</v>
      </c>
      <c r="R27" s="2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>
        <f t="shared" si="6"/>
        <v>0</v>
      </c>
    </row>
    <row r="28" spans="1:56" x14ac:dyDescent="0.4">
      <c r="A28" s="15">
        <v>21</v>
      </c>
      <c r="B28" s="22" t="s">
        <v>38</v>
      </c>
      <c r="C28" s="22" t="s">
        <v>39</v>
      </c>
      <c r="D28" s="22"/>
      <c r="E28" s="25">
        <v>44638</v>
      </c>
      <c r="F28" s="25">
        <v>44638</v>
      </c>
      <c r="G28" s="26" t="s">
        <v>55</v>
      </c>
      <c r="H28" s="15" t="s">
        <v>41</v>
      </c>
      <c r="I28" s="27">
        <v>302</v>
      </c>
      <c r="J28" s="15">
        <v>10</v>
      </c>
      <c r="K28" s="27">
        <f t="shared" si="4"/>
        <v>3020</v>
      </c>
      <c r="L28" s="15"/>
      <c r="M28" s="27">
        <f t="shared" si="2"/>
        <v>0</v>
      </c>
      <c r="N28" s="16">
        <v>0</v>
      </c>
      <c r="O28" s="27">
        <f t="shared" si="3"/>
        <v>0</v>
      </c>
      <c r="P28" s="15">
        <f t="shared" si="7"/>
        <v>10</v>
      </c>
      <c r="Q28" s="27">
        <f t="shared" si="5"/>
        <v>3020</v>
      </c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>
        <f t="shared" si="6"/>
        <v>0</v>
      </c>
    </row>
    <row r="29" spans="1:56" x14ac:dyDescent="0.4">
      <c r="A29" s="15">
        <v>22</v>
      </c>
      <c r="B29" s="22" t="s">
        <v>38</v>
      </c>
      <c r="C29" s="22" t="s">
        <v>39</v>
      </c>
      <c r="D29" s="22"/>
      <c r="E29" s="25">
        <v>44154</v>
      </c>
      <c r="F29" s="25">
        <v>44154</v>
      </c>
      <c r="G29" s="26" t="s">
        <v>56</v>
      </c>
      <c r="H29" s="15" t="s">
        <v>41</v>
      </c>
      <c r="I29" s="27">
        <v>285.005</v>
      </c>
      <c r="J29" s="15">
        <v>1</v>
      </c>
      <c r="K29" s="27">
        <f t="shared" si="4"/>
        <v>285.005</v>
      </c>
      <c r="L29" s="15"/>
      <c r="M29" s="27">
        <f t="shared" si="2"/>
        <v>0</v>
      </c>
      <c r="N29" s="16">
        <v>0</v>
      </c>
      <c r="O29" s="27">
        <f t="shared" si="3"/>
        <v>0</v>
      </c>
      <c r="P29" s="15">
        <f t="shared" si="7"/>
        <v>1</v>
      </c>
      <c r="Q29" s="27">
        <f t="shared" si="5"/>
        <v>285.005</v>
      </c>
      <c r="R29" s="2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>
        <f t="shared" si="6"/>
        <v>0</v>
      </c>
    </row>
    <row r="30" spans="1:56" x14ac:dyDescent="0.4">
      <c r="A30" s="15">
        <v>23</v>
      </c>
      <c r="B30" s="22" t="s">
        <v>57</v>
      </c>
      <c r="C30" s="22" t="s">
        <v>58</v>
      </c>
      <c r="D30" s="22"/>
      <c r="E30" s="25">
        <v>42389</v>
      </c>
      <c r="F30" s="25">
        <v>42389</v>
      </c>
      <c r="G30" s="26" t="s">
        <v>59</v>
      </c>
      <c r="H30" s="15" t="s">
        <v>41</v>
      </c>
      <c r="I30" s="27">
        <v>70</v>
      </c>
      <c r="J30" s="15">
        <v>77</v>
      </c>
      <c r="K30" s="27">
        <f t="shared" si="4"/>
        <v>5390</v>
      </c>
      <c r="L30" s="15"/>
      <c r="M30" s="27">
        <f t="shared" si="2"/>
        <v>0</v>
      </c>
      <c r="N30" s="16">
        <v>0</v>
      </c>
      <c r="O30" s="27">
        <f t="shared" si="3"/>
        <v>0</v>
      </c>
      <c r="P30" s="15">
        <f t="shared" si="7"/>
        <v>77</v>
      </c>
      <c r="Q30" s="27">
        <f t="shared" si="5"/>
        <v>5390</v>
      </c>
      <c r="R30" s="2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>
        <f t="shared" si="6"/>
        <v>0</v>
      </c>
    </row>
    <row r="31" spans="1:56" x14ac:dyDescent="0.4">
      <c r="A31" s="15">
        <v>24</v>
      </c>
      <c r="B31" s="22" t="s">
        <v>57</v>
      </c>
      <c r="C31" s="22" t="s">
        <v>58</v>
      </c>
      <c r="D31" s="22"/>
      <c r="E31" s="25">
        <v>42740</v>
      </c>
      <c r="F31" s="25">
        <v>42740</v>
      </c>
      <c r="G31" s="26" t="s">
        <v>60</v>
      </c>
      <c r="H31" s="15" t="s">
        <v>41</v>
      </c>
      <c r="I31" s="27">
        <v>70</v>
      </c>
      <c r="J31" s="15">
        <v>99</v>
      </c>
      <c r="K31" s="27">
        <f t="shared" si="4"/>
        <v>6930</v>
      </c>
      <c r="L31" s="15"/>
      <c r="M31" s="27">
        <f t="shared" si="2"/>
        <v>0</v>
      </c>
      <c r="N31" s="16">
        <v>0</v>
      </c>
      <c r="O31" s="27">
        <f t="shared" si="3"/>
        <v>0</v>
      </c>
      <c r="P31" s="15">
        <f t="shared" si="7"/>
        <v>99</v>
      </c>
      <c r="Q31" s="27">
        <f t="shared" si="5"/>
        <v>6930</v>
      </c>
      <c r="R31" s="2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>
        <f t="shared" si="6"/>
        <v>0</v>
      </c>
    </row>
    <row r="32" spans="1:56" x14ac:dyDescent="0.4">
      <c r="A32" s="15">
        <v>25</v>
      </c>
      <c r="B32" s="22" t="s">
        <v>57</v>
      </c>
      <c r="C32" s="22" t="s">
        <v>58</v>
      </c>
      <c r="D32" s="22"/>
      <c r="E32" s="25">
        <v>42389</v>
      </c>
      <c r="F32" s="25">
        <v>42389</v>
      </c>
      <c r="G32" s="26" t="s">
        <v>61</v>
      </c>
      <c r="H32" s="15" t="s">
        <v>41</v>
      </c>
      <c r="I32" s="27">
        <v>65</v>
      </c>
      <c r="J32" s="15">
        <v>73</v>
      </c>
      <c r="K32" s="27">
        <f t="shared" si="4"/>
        <v>4745</v>
      </c>
      <c r="L32" s="15"/>
      <c r="M32" s="27">
        <f t="shared" si="2"/>
        <v>0</v>
      </c>
      <c r="N32" s="16">
        <v>3</v>
      </c>
      <c r="O32" s="27">
        <f t="shared" si="3"/>
        <v>195</v>
      </c>
      <c r="P32" s="15">
        <f t="shared" si="7"/>
        <v>70</v>
      </c>
      <c r="Q32" s="27">
        <f t="shared" si="5"/>
        <v>4550</v>
      </c>
      <c r="R32" s="28"/>
      <c r="S32" s="29"/>
      <c r="T32" s="29"/>
      <c r="U32" s="29">
        <v>2</v>
      </c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>
        <v>1</v>
      </c>
      <c r="BA32" s="29"/>
      <c r="BB32" s="29"/>
      <c r="BC32" s="29"/>
      <c r="BD32" s="29">
        <f t="shared" si="6"/>
        <v>3</v>
      </c>
    </row>
    <row r="33" spans="1:56" x14ac:dyDescent="0.4">
      <c r="A33" s="15">
        <v>26</v>
      </c>
      <c r="B33" s="22" t="s">
        <v>57</v>
      </c>
      <c r="C33" s="22" t="s">
        <v>58</v>
      </c>
      <c r="D33" s="22"/>
      <c r="E33" s="25">
        <v>42740</v>
      </c>
      <c r="F33" s="25">
        <v>42740</v>
      </c>
      <c r="G33" s="26" t="s">
        <v>62</v>
      </c>
      <c r="H33" s="15" t="s">
        <v>41</v>
      </c>
      <c r="I33" s="27">
        <v>72</v>
      </c>
      <c r="J33" s="15">
        <v>44</v>
      </c>
      <c r="K33" s="27">
        <f t="shared" si="4"/>
        <v>3168</v>
      </c>
      <c r="L33" s="15"/>
      <c r="M33" s="27">
        <f t="shared" si="2"/>
        <v>0</v>
      </c>
      <c r="N33" s="16">
        <v>4</v>
      </c>
      <c r="O33" s="27">
        <f t="shared" si="3"/>
        <v>288</v>
      </c>
      <c r="P33" s="15">
        <f t="shared" si="7"/>
        <v>40</v>
      </c>
      <c r="Q33" s="27">
        <f t="shared" si="5"/>
        <v>2880</v>
      </c>
      <c r="R33" s="2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>
        <v>4</v>
      </c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>
        <f t="shared" si="6"/>
        <v>4</v>
      </c>
    </row>
    <row r="34" spans="1:56" x14ac:dyDescent="0.4">
      <c r="A34" s="15">
        <v>27</v>
      </c>
      <c r="B34" s="22" t="s">
        <v>57</v>
      </c>
      <c r="C34" s="22" t="s">
        <v>58</v>
      </c>
      <c r="D34" s="22"/>
      <c r="E34" s="25">
        <v>42389</v>
      </c>
      <c r="F34" s="25">
        <v>42389</v>
      </c>
      <c r="G34" s="26" t="s">
        <v>63</v>
      </c>
      <c r="H34" s="15" t="s">
        <v>41</v>
      </c>
      <c r="I34" s="27">
        <v>102</v>
      </c>
      <c r="J34" s="15">
        <v>0</v>
      </c>
      <c r="K34" s="27">
        <f t="shared" si="4"/>
        <v>0</v>
      </c>
      <c r="L34" s="15"/>
      <c r="M34" s="27">
        <f t="shared" si="2"/>
        <v>0</v>
      </c>
      <c r="N34" s="16">
        <v>0</v>
      </c>
      <c r="O34" s="27">
        <f t="shared" si="3"/>
        <v>0</v>
      </c>
      <c r="P34" s="15">
        <f t="shared" si="7"/>
        <v>0</v>
      </c>
      <c r="Q34" s="27">
        <f t="shared" si="5"/>
        <v>0</v>
      </c>
      <c r="R34" s="2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>
        <f t="shared" si="6"/>
        <v>0</v>
      </c>
    </row>
    <row r="35" spans="1:56" x14ac:dyDescent="0.4">
      <c r="A35" s="15">
        <v>28</v>
      </c>
      <c r="B35" s="22" t="s">
        <v>57</v>
      </c>
      <c r="C35" s="22" t="s">
        <v>58</v>
      </c>
      <c r="D35" s="22"/>
      <c r="E35" s="25">
        <v>42740</v>
      </c>
      <c r="F35" s="25">
        <v>42740</v>
      </c>
      <c r="G35" s="26" t="s">
        <v>64</v>
      </c>
      <c r="H35" s="15" t="s">
        <v>41</v>
      </c>
      <c r="I35" s="27">
        <v>109</v>
      </c>
      <c r="J35" s="15">
        <v>70</v>
      </c>
      <c r="K35" s="27">
        <f t="shared" si="4"/>
        <v>7630</v>
      </c>
      <c r="L35" s="15"/>
      <c r="M35" s="27">
        <f t="shared" si="2"/>
        <v>0</v>
      </c>
      <c r="N35" s="16">
        <v>3</v>
      </c>
      <c r="O35" s="27">
        <f t="shared" si="3"/>
        <v>327</v>
      </c>
      <c r="P35" s="15">
        <f t="shared" si="7"/>
        <v>67</v>
      </c>
      <c r="Q35" s="27">
        <f t="shared" si="5"/>
        <v>7303</v>
      </c>
      <c r="R35" s="28"/>
      <c r="S35" s="29"/>
      <c r="T35" s="29"/>
      <c r="U35" s="29"/>
      <c r="V35" s="29"/>
      <c r="W35" s="29"/>
      <c r="X35" s="29"/>
      <c r="Y35" s="29"/>
      <c r="Z35" s="29">
        <v>2</v>
      </c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>
        <v>1</v>
      </c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>
        <f t="shared" si="6"/>
        <v>3</v>
      </c>
    </row>
    <row r="36" spans="1:56" x14ac:dyDescent="0.4">
      <c r="A36" s="15">
        <v>29</v>
      </c>
      <c r="B36" s="22" t="s">
        <v>57</v>
      </c>
      <c r="C36" s="22" t="s">
        <v>58</v>
      </c>
      <c r="D36" s="22"/>
      <c r="E36" s="25">
        <v>42389</v>
      </c>
      <c r="F36" s="25">
        <v>42389</v>
      </c>
      <c r="G36" s="26" t="s">
        <v>65</v>
      </c>
      <c r="H36" s="15" t="s">
        <v>41</v>
      </c>
      <c r="I36" s="27">
        <v>148.5</v>
      </c>
      <c r="J36" s="15">
        <v>9</v>
      </c>
      <c r="K36" s="27">
        <f t="shared" si="4"/>
        <v>1336.5</v>
      </c>
      <c r="L36" s="15"/>
      <c r="M36" s="27">
        <f t="shared" si="2"/>
        <v>0</v>
      </c>
      <c r="N36" s="16">
        <v>0</v>
      </c>
      <c r="O36" s="27">
        <f t="shared" si="3"/>
        <v>0</v>
      </c>
      <c r="P36" s="15">
        <f t="shared" si="7"/>
        <v>9</v>
      </c>
      <c r="Q36" s="27">
        <f t="shared" si="5"/>
        <v>1336.5</v>
      </c>
      <c r="R36" s="2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>
        <f t="shared" si="6"/>
        <v>0</v>
      </c>
    </row>
    <row r="37" spans="1:56" x14ac:dyDescent="0.4">
      <c r="A37" s="15">
        <v>30</v>
      </c>
      <c r="B37" s="22" t="s">
        <v>57</v>
      </c>
      <c r="C37" s="22" t="s">
        <v>58</v>
      </c>
      <c r="D37" s="22"/>
      <c r="E37" s="25">
        <v>42740</v>
      </c>
      <c r="F37" s="25">
        <v>42740</v>
      </c>
      <c r="G37" s="26" t="s">
        <v>66</v>
      </c>
      <c r="H37" s="15" t="s">
        <v>41</v>
      </c>
      <c r="I37" s="27">
        <v>158</v>
      </c>
      <c r="J37" s="15">
        <v>39</v>
      </c>
      <c r="K37" s="27">
        <f t="shared" si="4"/>
        <v>6162</v>
      </c>
      <c r="L37" s="15"/>
      <c r="M37" s="27">
        <f t="shared" si="2"/>
        <v>0</v>
      </c>
      <c r="N37" s="16">
        <v>0</v>
      </c>
      <c r="O37" s="27">
        <f t="shared" si="3"/>
        <v>0</v>
      </c>
      <c r="P37" s="15">
        <f t="shared" si="7"/>
        <v>39</v>
      </c>
      <c r="Q37" s="27">
        <f t="shared" si="5"/>
        <v>6162</v>
      </c>
      <c r="R37" s="2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>
        <f t="shared" si="6"/>
        <v>0</v>
      </c>
    </row>
    <row r="38" spans="1:56" x14ac:dyDescent="0.4">
      <c r="A38" s="15">
        <v>31</v>
      </c>
      <c r="B38" s="22" t="s">
        <v>57</v>
      </c>
      <c r="C38" s="22" t="s">
        <v>58</v>
      </c>
      <c r="D38" s="22"/>
      <c r="E38" s="25">
        <v>45049</v>
      </c>
      <c r="F38" s="25">
        <v>45049</v>
      </c>
      <c r="G38" s="26" t="s">
        <v>66</v>
      </c>
      <c r="H38" s="15" t="s">
        <v>41</v>
      </c>
      <c r="I38" s="27">
        <v>246</v>
      </c>
      <c r="J38" s="15">
        <v>30</v>
      </c>
      <c r="K38" s="27">
        <f t="shared" si="4"/>
        <v>7380</v>
      </c>
      <c r="L38" s="15"/>
      <c r="M38" s="27">
        <f t="shared" si="2"/>
        <v>0</v>
      </c>
      <c r="N38" s="16">
        <v>0</v>
      </c>
      <c r="O38" s="27">
        <f t="shared" si="3"/>
        <v>0</v>
      </c>
      <c r="P38" s="15">
        <f t="shared" si="7"/>
        <v>30</v>
      </c>
      <c r="Q38" s="27">
        <f t="shared" si="5"/>
        <v>7380</v>
      </c>
      <c r="R38" s="2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>
        <f t="shared" si="6"/>
        <v>0</v>
      </c>
    </row>
    <row r="39" spans="1:56" ht="18" customHeight="1" x14ac:dyDescent="0.4">
      <c r="A39" s="15">
        <v>32</v>
      </c>
      <c r="B39" s="22" t="s">
        <v>57</v>
      </c>
      <c r="C39" s="22" t="s">
        <v>58</v>
      </c>
      <c r="D39" s="22"/>
      <c r="E39" s="25">
        <v>45049</v>
      </c>
      <c r="F39" s="25">
        <v>45049</v>
      </c>
      <c r="G39" s="26" t="s">
        <v>67</v>
      </c>
      <c r="H39" s="15" t="s">
        <v>41</v>
      </c>
      <c r="I39" s="27">
        <v>335.00200000000001</v>
      </c>
      <c r="J39" s="15">
        <v>50</v>
      </c>
      <c r="K39" s="27">
        <f t="shared" si="4"/>
        <v>16750.100000000002</v>
      </c>
      <c r="L39" s="15"/>
      <c r="M39" s="27">
        <f t="shared" si="2"/>
        <v>0</v>
      </c>
      <c r="N39" s="16">
        <v>0</v>
      </c>
      <c r="O39" s="27">
        <f t="shared" si="3"/>
        <v>0</v>
      </c>
      <c r="P39" s="15">
        <f t="shared" si="7"/>
        <v>50</v>
      </c>
      <c r="Q39" s="27">
        <f t="shared" si="5"/>
        <v>16750.100000000002</v>
      </c>
      <c r="R39" s="2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>
        <f t="shared" si="6"/>
        <v>0</v>
      </c>
    </row>
    <row r="40" spans="1:56" ht="18" customHeight="1" x14ac:dyDescent="0.4">
      <c r="A40" s="15">
        <v>33</v>
      </c>
      <c r="B40" s="22" t="s">
        <v>38</v>
      </c>
      <c r="C40" s="23" t="s">
        <v>39</v>
      </c>
      <c r="D40" s="22"/>
      <c r="E40" s="25">
        <v>44998</v>
      </c>
      <c r="F40" s="25">
        <v>44998</v>
      </c>
      <c r="G40" s="26" t="s">
        <v>67</v>
      </c>
      <c r="H40" s="15" t="s">
        <v>41</v>
      </c>
      <c r="I40" s="27">
        <v>362.00040000000001</v>
      </c>
      <c r="J40" s="15">
        <v>21</v>
      </c>
      <c r="K40" s="27">
        <f t="shared" si="4"/>
        <v>7602.0084000000006</v>
      </c>
      <c r="L40" s="15"/>
      <c r="M40" s="27">
        <f t="shared" si="2"/>
        <v>0</v>
      </c>
      <c r="N40" s="16">
        <v>0</v>
      </c>
      <c r="O40" s="27">
        <f t="shared" si="3"/>
        <v>0</v>
      </c>
      <c r="P40" s="15">
        <f t="shared" si="7"/>
        <v>21</v>
      </c>
      <c r="Q40" s="27">
        <f t="shared" si="5"/>
        <v>7602.0084000000006</v>
      </c>
      <c r="R40" s="2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>
        <f t="shared" si="6"/>
        <v>0</v>
      </c>
    </row>
    <row r="41" spans="1:56" x14ac:dyDescent="0.4">
      <c r="A41" s="15">
        <v>35</v>
      </c>
      <c r="B41" s="22" t="s">
        <v>38</v>
      </c>
      <c r="C41" s="22" t="s">
        <v>39</v>
      </c>
      <c r="D41" s="22"/>
      <c r="E41" s="25">
        <v>45049</v>
      </c>
      <c r="F41" s="25">
        <v>45049</v>
      </c>
      <c r="G41" s="26" t="s">
        <v>68</v>
      </c>
      <c r="H41" s="15" t="s">
        <v>41</v>
      </c>
      <c r="I41" s="27">
        <v>569.99900000000002</v>
      </c>
      <c r="J41" s="15">
        <v>40</v>
      </c>
      <c r="K41" s="27">
        <f t="shared" si="4"/>
        <v>22799.96</v>
      </c>
      <c r="L41" s="15"/>
      <c r="M41" s="27">
        <f t="shared" si="2"/>
        <v>0</v>
      </c>
      <c r="N41" s="16">
        <v>0</v>
      </c>
      <c r="O41" s="27">
        <f t="shared" si="3"/>
        <v>0</v>
      </c>
      <c r="P41" s="15">
        <f t="shared" si="7"/>
        <v>40</v>
      </c>
      <c r="Q41" s="27">
        <f t="shared" si="5"/>
        <v>22799.96</v>
      </c>
      <c r="R41" s="2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>
        <f t="shared" si="6"/>
        <v>0</v>
      </c>
    </row>
    <row r="42" spans="1:56" x14ac:dyDescent="0.4">
      <c r="A42" s="15">
        <v>36</v>
      </c>
      <c r="B42" s="22" t="s">
        <v>38</v>
      </c>
      <c r="C42" s="23" t="s">
        <v>39</v>
      </c>
      <c r="D42" s="22"/>
      <c r="E42" s="25">
        <v>44998</v>
      </c>
      <c r="F42" s="25">
        <v>44998</v>
      </c>
      <c r="G42" s="26" t="s">
        <v>68</v>
      </c>
      <c r="H42" s="15" t="s">
        <v>41</v>
      </c>
      <c r="I42" s="27">
        <v>569.99900000000002</v>
      </c>
      <c r="J42" s="15">
        <v>31</v>
      </c>
      <c r="K42" s="27">
        <f t="shared" si="4"/>
        <v>17669.969000000001</v>
      </c>
      <c r="L42" s="15"/>
      <c r="M42" s="27">
        <f t="shared" si="2"/>
        <v>0</v>
      </c>
      <c r="N42" s="16">
        <v>9</v>
      </c>
      <c r="O42" s="27">
        <f t="shared" si="3"/>
        <v>5129.991</v>
      </c>
      <c r="P42" s="15">
        <f t="shared" si="7"/>
        <v>22</v>
      </c>
      <c r="Q42" s="27">
        <f t="shared" si="5"/>
        <v>12539.978000000001</v>
      </c>
      <c r="R42" s="2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>
        <v>4</v>
      </c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>
        <v>5</v>
      </c>
      <c r="BD42" s="29">
        <f t="shared" si="6"/>
        <v>9</v>
      </c>
    </row>
    <row r="43" spans="1:56" x14ac:dyDescent="0.4">
      <c r="A43" s="15">
        <v>37</v>
      </c>
      <c r="B43" s="22" t="s">
        <v>38</v>
      </c>
      <c r="C43" s="22" t="s">
        <v>39</v>
      </c>
      <c r="D43" s="22"/>
      <c r="E43" s="25">
        <v>42107</v>
      </c>
      <c r="F43" s="25">
        <v>42107</v>
      </c>
      <c r="G43" s="26" t="s">
        <v>69</v>
      </c>
      <c r="H43" s="15" t="s">
        <v>41</v>
      </c>
      <c r="I43" s="27">
        <v>7.28</v>
      </c>
      <c r="J43" s="15">
        <v>621</v>
      </c>
      <c r="K43" s="27">
        <f t="shared" si="4"/>
        <v>4520.88</v>
      </c>
      <c r="L43" s="15"/>
      <c r="M43" s="27">
        <f t="shared" si="2"/>
        <v>0</v>
      </c>
      <c r="N43" s="16">
        <v>2</v>
      </c>
      <c r="O43" s="27">
        <f t="shared" si="3"/>
        <v>14.56</v>
      </c>
      <c r="P43" s="15">
        <f t="shared" si="7"/>
        <v>619</v>
      </c>
      <c r="Q43" s="27">
        <f t="shared" si="5"/>
        <v>4506.32</v>
      </c>
      <c r="R43" s="28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>
        <v>2</v>
      </c>
      <c r="AZ43" s="29"/>
      <c r="BA43" s="29"/>
      <c r="BB43" s="29"/>
      <c r="BC43" s="29"/>
      <c r="BD43" s="29">
        <f t="shared" si="6"/>
        <v>2</v>
      </c>
    </row>
    <row r="44" spans="1:56" x14ac:dyDescent="0.4">
      <c r="A44" s="15">
        <v>38</v>
      </c>
      <c r="B44" s="22" t="s">
        <v>38</v>
      </c>
      <c r="C44" s="22" t="s">
        <v>39</v>
      </c>
      <c r="D44" s="22"/>
      <c r="E44" s="25">
        <v>44809</v>
      </c>
      <c r="F44" s="25">
        <v>44809</v>
      </c>
      <c r="G44" s="26" t="s">
        <v>70</v>
      </c>
      <c r="H44" s="15" t="s">
        <v>41</v>
      </c>
      <c r="I44" s="27">
        <v>46.9876</v>
      </c>
      <c r="J44" s="15">
        <v>2</v>
      </c>
      <c r="K44" s="27">
        <f t="shared" si="4"/>
        <v>93.975200000000001</v>
      </c>
      <c r="L44" s="15"/>
      <c r="M44" s="27">
        <f t="shared" si="2"/>
        <v>0</v>
      </c>
      <c r="N44" s="16">
        <v>1</v>
      </c>
      <c r="O44" s="27">
        <f t="shared" si="3"/>
        <v>46.9876</v>
      </c>
      <c r="P44" s="15">
        <f t="shared" si="7"/>
        <v>1</v>
      </c>
      <c r="Q44" s="27">
        <f t="shared" si="5"/>
        <v>46.9876</v>
      </c>
      <c r="R44" s="28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>
        <v>1</v>
      </c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>
        <f t="shared" si="6"/>
        <v>1</v>
      </c>
    </row>
    <row r="45" spans="1:56" x14ac:dyDescent="0.4">
      <c r="A45" s="15">
        <v>40</v>
      </c>
      <c r="B45" s="22" t="s">
        <v>38</v>
      </c>
      <c r="C45" s="23" t="s">
        <v>39</v>
      </c>
      <c r="D45" s="22"/>
      <c r="E45" s="25">
        <v>44998</v>
      </c>
      <c r="F45" s="25">
        <v>44998</v>
      </c>
      <c r="G45" s="26" t="s">
        <v>70</v>
      </c>
      <c r="H45" s="15" t="s">
        <v>41</v>
      </c>
      <c r="I45" s="27">
        <v>46.999400000000001</v>
      </c>
      <c r="J45" s="15">
        <v>15</v>
      </c>
      <c r="K45" s="27">
        <f t="shared" si="4"/>
        <v>704.99099999999999</v>
      </c>
      <c r="L45" s="15"/>
      <c r="M45" s="27">
        <f t="shared" si="2"/>
        <v>0</v>
      </c>
      <c r="N45" s="16">
        <v>0</v>
      </c>
      <c r="O45" s="27">
        <f t="shared" si="3"/>
        <v>0</v>
      </c>
      <c r="P45" s="15">
        <f t="shared" si="7"/>
        <v>15</v>
      </c>
      <c r="Q45" s="27">
        <f t="shared" si="5"/>
        <v>704.99099999999999</v>
      </c>
      <c r="R45" s="28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>
        <f t="shared" si="6"/>
        <v>0</v>
      </c>
    </row>
    <row r="46" spans="1:56" x14ac:dyDescent="0.4">
      <c r="A46" s="15">
        <v>41</v>
      </c>
      <c r="B46" s="22" t="s">
        <v>38</v>
      </c>
      <c r="C46" s="22" t="s">
        <v>39</v>
      </c>
      <c r="D46" s="22"/>
      <c r="E46" s="25">
        <v>41668</v>
      </c>
      <c r="F46" s="25">
        <v>41668</v>
      </c>
      <c r="G46" s="26" t="s">
        <v>71</v>
      </c>
      <c r="H46" s="15" t="s">
        <v>43</v>
      </c>
      <c r="I46" s="27">
        <v>56.64</v>
      </c>
      <c r="J46" s="15">
        <v>3</v>
      </c>
      <c r="K46" s="27">
        <f t="shared" si="4"/>
        <v>169.92000000000002</v>
      </c>
      <c r="L46" s="15"/>
      <c r="M46" s="27">
        <f t="shared" si="2"/>
        <v>0</v>
      </c>
      <c r="N46" s="16">
        <v>3</v>
      </c>
      <c r="O46" s="27">
        <f t="shared" si="3"/>
        <v>169.92000000000002</v>
      </c>
      <c r="P46" s="15">
        <f t="shared" si="7"/>
        <v>0</v>
      </c>
      <c r="Q46" s="27">
        <f t="shared" si="5"/>
        <v>0</v>
      </c>
      <c r="R46" s="28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>
        <v>1</v>
      </c>
      <c r="AU46" s="29"/>
      <c r="AV46" s="29"/>
      <c r="AW46" s="29"/>
      <c r="AX46" s="29"/>
      <c r="AY46" s="29">
        <v>2</v>
      </c>
      <c r="AZ46" s="29"/>
      <c r="BA46" s="29"/>
      <c r="BB46" s="29"/>
      <c r="BC46" s="29"/>
      <c r="BD46" s="29">
        <f t="shared" si="6"/>
        <v>3</v>
      </c>
    </row>
    <row r="47" spans="1:56" x14ac:dyDescent="0.4">
      <c r="A47" s="15">
        <v>42</v>
      </c>
      <c r="B47" s="22" t="s">
        <v>38</v>
      </c>
      <c r="C47" s="22" t="s">
        <v>39</v>
      </c>
      <c r="D47" s="22"/>
      <c r="E47" s="25">
        <v>44638</v>
      </c>
      <c r="F47" s="25">
        <v>44638</v>
      </c>
      <c r="G47" s="26" t="s">
        <v>72</v>
      </c>
      <c r="H47" s="15" t="s">
        <v>43</v>
      </c>
      <c r="I47" s="27">
        <v>30</v>
      </c>
      <c r="J47" s="15">
        <v>24</v>
      </c>
      <c r="K47" s="27">
        <f t="shared" si="4"/>
        <v>720</v>
      </c>
      <c r="L47" s="15"/>
      <c r="M47" s="27">
        <f t="shared" si="2"/>
        <v>0</v>
      </c>
      <c r="N47" s="16">
        <v>0</v>
      </c>
      <c r="O47" s="27">
        <f t="shared" si="3"/>
        <v>0</v>
      </c>
      <c r="P47" s="15">
        <f t="shared" si="7"/>
        <v>24</v>
      </c>
      <c r="Q47" s="27">
        <f t="shared" si="5"/>
        <v>720</v>
      </c>
      <c r="R47" s="28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>
        <f t="shared" si="6"/>
        <v>0</v>
      </c>
    </row>
    <row r="48" spans="1:56" x14ac:dyDescent="0.4">
      <c r="A48" s="15">
        <v>43</v>
      </c>
      <c r="B48" s="22" t="s">
        <v>38</v>
      </c>
      <c r="C48" s="22" t="s">
        <v>39</v>
      </c>
      <c r="D48" s="22"/>
      <c r="E48" s="25">
        <v>44638</v>
      </c>
      <c r="F48" s="25">
        <v>44638</v>
      </c>
      <c r="G48" s="26" t="s">
        <v>73</v>
      </c>
      <c r="H48" s="15" t="s">
        <v>41</v>
      </c>
      <c r="I48" s="27">
        <v>59</v>
      </c>
      <c r="J48" s="15">
        <v>46</v>
      </c>
      <c r="K48" s="27">
        <f t="shared" si="4"/>
        <v>2714</v>
      </c>
      <c r="L48" s="15"/>
      <c r="M48" s="27">
        <f t="shared" si="2"/>
        <v>0</v>
      </c>
      <c r="N48" s="16">
        <v>1</v>
      </c>
      <c r="O48" s="27">
        <f t="shared" si="3"/>
        <v>59</v>
      </c>
      <c r="P48" s="15">
        <f t="shared" si="7"/>
        <v>45</v>
      </c>
      <c r="Q48" s="27">
        <f t="shared" si="5"/>
        <v>2655</v>
      </c>
      <c r="R48" s="28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>
        <v>1</v>
      </c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>
        <f t="shared" si="6"/>
        <v>1</v>
      </c>
    </row>
    <row r="49" spans="1:56" x14ac:dyDescent="0.4">
      <c r="A49" s="15">
        <v>44</v>
      </c>
      <c r="B49" s="22" t="s">
        <v>38</v>
      </c>
      <c r="C49" s="23" t="s">
        <v>39</v>
      </c>
      <c r="D49" s="22"/>
      <c r="E49" s="25">
        <v>44998</v>
      </c>
      <c r="F49" s="25">
        <v>44998</v>
      </c>
      <c r="G49" s="26" t="s">
        <v>73</v>
      </c>
      <c r="H49" s="15" t="s">
        <v>41</v>
      </c>
      <c r="I49" s="27">
        <v>64.994399999999999</v>
      </c>
      <c r="J49" s="15">
        <v>0</v>
      </c>
      <c r="K49" s="27">
        <f t="shared" si="4"/>
        <v>0</v>
      </c>
      <c r="L49" s="15"/>
      <c r="M49" s="27">
        <f t="shared" si="2"/>
        <v>0</v>
      </c>
      <c r="N49" s="16">
        <v>0</v>
      </c>
      <c r="O49" s="27">
        <f t="shared" si="3"/>
        <v>0</v>
      </c>
      <c r="P49" s="15">
        <f t="shared" si="7"/>
        <v>0</v>
      </c>
      <c r="Q49" s="27">
        <f t="shared" si="5"/>
        <v>0</v>
      </c>
      <c r="R49" s="28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>
        <f t="shared" si="6"/>
        <v>0</v>
      </c>
    </row>
    <row r="50" spans="1:56" x14ac:dyDescent="0.4">
      <c r="A50" s="15">
        <v>45</v>
      </c>
      <c r="B50" s="22" t="s">
        <v>38</v>
      </c>
      <c r="C50" s="22" t="s">
        <v>39</v>
      </c>
      <c r="D50" s="22"/>
      <c r="E50" s="25">
        <v>42865</v>
      </c>
      <c r="F50" s="25">
        <v>42865</v>
      </c>
      <c r="G50" s="26" t="s">
        <v>74</v>
      </c>
      <c r="H50" s="15" t="s">
        <v>41</v>
      </c>
      <c r="I50" s="27">
        <v>34.65</v>
      </c>
      <c r="J50" s="15">
        <v>59</v>
      </c>
      <c r="K50" s="27">
        <f t="shared" si="4"/>
        <v>2044.35</v>
      </c>
      <c r="L50" s="15"/>
      <c r="M50" s="27">
        <f t="shared" si="2"/>
        <v>0</v>
      </c>
      <c r="N50" s="16">
        <v>0</v>
      </c>
      <c r="O50" s="27">
        <f t="shared" si="3"/>
        <v>0</v>
      </c>
      <c r="P50" s="15">
        <f t="shared" si="7"/>
        <v>59</v>
      </c>
      <c r="Q50" s="27">
        <f t="shared" si="5"/>
        <v>2044.35</v>
      </c>
      <c r="R50" s="28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>
        <f t="shared" si="6"/>
        <v>0</v>
      </c>
    </row>
    <row r="51" spans="1:56" x14ac:dyDescent="0.4">
      <c r="A51" s="15">
        <v>46</v>
      </c>
      <c r="B51" s="22" t="s">
        <v>38</v>
      </c>
      <c r="C51" s="22" t="s">
        <v>39</v>
      </c>
      <c r="D51" s="22"/>
      <c r="E51" s="25">
        <v>42888</v>
      </c>
      <c r="F51" s="25">
        <v>42888</v>
      </c>
      <c r="G51" s="26" t="s">
        <v>75</v>
      </c>
      <c r="H51" s="15" t="s">
        <v>41</v>
      </c>
      <c r="I51" s="27">
        <v>42.48</v>
      </c>
      <c r="J51" s="15">
        <v>43</v>
      </c>
      <c r="K51" s="27">
        <f t="shared" si="4"/>
        <v>1826.6399999999999</v>
      </c>
      <c r="L51" s="15"/>
      <c r="M51" s="27">
        <f t="shared" si="2"/>
        <v>0</v>
      </c>
      <c r="N51" s="16">
        <v>0</v>
      </c>
      <c r="O51" s="27">
        <f t="shared" si="3"/>
        <v>0</v>
      </c>
      <c r="P51" s="15">
        <f t="shared" si="7"/>
        <v>43</v>
      </c>
      <c r="Q51" s="27">
        <f t="shared" si="5"/>
        <v>1826.6399999999999</v>
      </c>
      <c r="R51" s="28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>
        <f t="shared" si="6"/>
        <v>0</v>
      </c>
    </row>
    <row r="52" spans="1:56" x14ac:dyDescent="0.4">
      <c r="A52" s="15">
        <v>47</v>
      </c>
      <c r="B52" s="22" t="s">
        <v>38</v>
      </c>
      <c r="C52" s="22" t="s">
        <v>39</v>
      </c>
      <c r="D52" s="22"/>
      <c r="E52" s="25">
        <v>42740</v>
      </c>
      <c r="F52" s="25">
        <v>42740</v>
      </c>
      <c r="G52" s="26" t="s">
        <v>76</v>
      </c>
      <c r="H52" s="15" t="s">
        <v>43</v>
      </c>
      <c r="I52" s="27">
        <v>22.55</v>
      </c>
      <c r="J52" s="15">
        <v>23</v>
      </c>
      <c r="K52" s="27">
        <f t="shared" si="4"/>
        <v>518.65</v>
      </c>
      <c r="L52" s="15"/>
      <c r="M52" s="27">
        <f t="shared" si="2"/>
        <v>0</v>
      </c>
      <c r="N52" s="16">
        <v>0</v>
      </c>
      <c r="O52" s="27">
        <f t="shared" si="3"/>
        <v>0</v>
      </c>
      <c r="P52" s="15">
        <f t="shared" si="7"/>
        <v>23</v>
      </c>
      <c r="Q52" s="27">
        <f t="shared" si="5"/>
        <v>518.65</v>
      </c>
      <c r="R52" s="28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>
        <f t="shared" si="6"/>
        <v>0</v>
      </c>
    </row>
    <row r="53" spans="1:56" x14ac:dyDescent="0.4">
      <c r="A53" s="15">
        <v>48</v>
      </c>
      <c r="B53" s="22" t="s">
        <v>38</v>
      </c>
      <c r="C53" s="22" t="s">
        <v>39</v>
      </c>
      <c r="D53" s="22"/>
      <c r="E53" s="25">
        <v>42888</v>
      </c>
      <c r="F53" s="25">
        <v>42888</v>
      </c>
      <c r="G53" s="26" t="s">
        <v>76</v>
      </c>
      <c r="H53" s="15" t="s">
        <v>43</v>
      </c>
      <c r="I53" s="27">
        <v>25.96</v>
      </c>
      <c r="J53" s="15">
        <v>199</v>
      </c>
      <c r="K53" s="27">
        <f t="shared" si="4"/>
        <v>5166.04</v>
      </c>
      <c r="L53" s="15"/>
      <c r="M53" s="27">
        <f t="shared" si="2"/>
        <v>0</v>
      </c>
      <c r="N53" s="16">
        <v>0</v>
      </c>
      <c r="O53" s="27">
        <f t="shared" si="3"/>
        <v>0</v>
      </c>
      <c r="P53" s="15">
        <f t="shared" si="7"/>
        <v>199</v>
      </c>
      <c r="Q53" s="27">
        <f t="shared" si="5"/>
        <v>5166.04</v>
      </c>
      <c r="R53" s="28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>
        <f t="shared" si="6"/>
        <v>0</v>
      </c>
    </row>
    <row r="54" spans="1:56" x14ac:dyDescent="0.4">
      <c r="A54" s="15">
        <v>49</v>
      </c>
      <c r="B54" s="22" t="s">
        <v>38</v>
      </c>
      <c r="C54" s="22" t="s">
        <v>39</v>
      </c>
      <c r="D54" s="22"/>
      <c r="E54" s="25">
        <v>42740</v>
      </c>
      <c r="F54" s="25">
        <v>42740</v>
      </c>
      <c r="G54" s="26" t="s">
        <v>77</v>
      </c>
      <c r="H54" s="15" t="s">
        <v>43</v>
      </c>
      <c r="I54" s="27">
        <v>8.1</v>
      </c>
      <c r="J54" s="15">
        <v>0</v>
      </c>
      <c r="K54" s="27">
        <f t="shared" si="4"/>
        <v>0</v>
      </c>
      <c r="L54" s="15"/>
      <c r="M54" s="27">
        <f t="shared" si="2"/>
        <v>0</v>
      </c>
      <c r="N54" s="16">
        <v>0</v>
      </c>
      <c r="O54" s="27">
        <f t="shared" si="3"/>
        <v>0</v>
      </c>
      <c r="P54" s="15">
        <f t="shared" si="7"/>
        <v>0</v>
      </c>
      <c r="Q54" s="27">
        <f t="shared" si="5"/>
        <v>0</v>
      </c>
      <c r="R54" s="28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>
        <f t="shared" si="6"/>
        <v>0</v>
      </c>
    </row>
    <row r="55" spans="1:56" x14ac:dyDescent="0.4">
      <c r="A55" s="15">
        <v>50</v>
      </c>
      <c r="B55" s="22" t="s">
        <v>38</v>
      </c>
      <c r="C55" s="22" t="s">
        <v>39</v>
      </c>
      <c r="D55" s="22"/>
      <c r="E55" s="25">
        <v>42888</v>
      </c>
      <c r="F55" s="25">
        <v>42888</v>
      </c>
      <c r="G55" s="26" t="s">
        <v>77</v>
      </c>
      <c r="H55" s="15" t="s">
        <v>43</v>
      </c>
      <c r="I55" s="27">
        <v>9.74</v>
      </c>
      <c r="J55" s="15">
        <v>112</v>
      </c>
      <c r="K55" s="27">
        <f t="shared" si="4"/>
        <v>1090.8800000000001</v>
      </c>
      <c r="L55" s="15"/>
      <c r="M55" s="27">
        <f t="shared" si="2"/>
        <v>0</v>
      </c>
      <c r="N55" s="16">
        <v>7</v>
      </c>
      <c r="O55" s="27">
        <f t="shared" si="3"/>
        <v>68.180000000000007</v>
      </c>
      <c r="P55" s="15">
        <f t="shared" si="7"/>
        <v>105</v>
      </c>
      <c r="Q55" s="27">
        <f t="shared" si="5"/>
        <v>1022.7</v>
      </c>
      <c r="R55" s="28"/>
      <c r="S55" s="29"/>
      <c r="T55" s="29"/>
      <c r="U55" s="29"/>
      <c r="V55" s="29">
        <v>2</v>
      </c>
      <c r="W55" s="29"/>
      <c r="X55" s="29"/>
      <c r="Y55" s="29">
        <v>3</v>
      </c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>
        <v>1</v>
      </c>
      <c r="BA55" s="29">
        <v>1</v>
      </c>
      <c r="BB55" s="29"/>
      <c r="BC55" s="29"/>
      <c r="BD55" s="29">
        <f t="shared" si="6"/>
        <v>7</v>
      </c>
    </row>
    <row r="56" spans="1:56" x14ac:dyDescent="0.4">
      <c r="A56" s="15">
        <v>51</v>
      </c>
      <c r="B56" s="22" t="s">
        <v>38</v>
      </c>
      <c r="C56" s="22" t="s">
        <v>39</v>
      </c>
      <c r="D56" s="22"/>
      <c r="E56" s="25">
        <v>42389</v>
      </c>
      <c r="F56" s="25">
        <v>42389</v>
      </c>
      <c r="G56" s="26" t="s">
        <v>78</v>
      </c>
      <c r="H56" s="15" t="s">
        <v>43</v>
      </c>
      <c r="I56" s="27">
        <v>11</v>
      </c>
      <c r="J56" s="15">
        <v>10</v>
      </c>
      <c r="K56" s="27">
        <f t="shared" si="4"/>
        <v>110</v>
      </c>
      <c r="L56" s="15"/>
      <c r="M56" s="27">
        <f t="shared" si="2"/>
        <v>0</v>
      </c>
      <c r="N56" s="16">
        <v>0</v>
      </c>
      <c r="O56" s="27">
        <f t="shared" si="3"/>
        <v>0</v>
      </c>
      <c r="P56" s="15">
        <f t="shared" si="7"/>
        <v>10</v>
      </c>
      <c r="Q56" s="27">
        <f t="shared" si="5"/>
        <v>110</v>
      </c>
      <c r="R56" s="28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>
        <f t="shared" si="6"/>
        <v>0</v>
      </c>
    </row>
    <row r="57" spans="1:56" x14ac:dyDescent="0.4">
      <c r="A57" s="15">
        <v>52</v>
      </c>
      <c r="B57" s="22" t="s">
        <v>38</v>
      </c>
      <c r="C57" s="22" t="s">
        <v>39</v>
      </c>
      <c r="D57" s="22"/>
      <c r="E57" s="25">
        <v>42740</v>
      </c>
      <c r="F57" s="25">
        <v>42740</v>
      </c>
      <c r="G57" s="26" t="s">
        <v>79</v>
      </c>
      <c r="H57" s="15" t="s">
        <v>43</v>
      </c>
      <c r="I57" s="27">
        <v>11.25</v>
      </c>
      <c r="J57" s="15">
        <v>22</v>
      </c>
      <c r="K57" s="27">
        <f t="shared" si="4"/>
        <v>247.5</v>
      </c>
      <c r="L57" s="15"/>
      <c r="M57" s="27">
        <f t="shared" si="2"/>
        <v>0</v>
      </c>
      <c r="N57" s="16">
        <v>0</v>
      </c>
      <c r="O57" s="27">
        <f t="shared" si="3"/>
        <v>0</v>
      </c>
      <c r="P57" s="15">
        <f t="shared" si="7"/>
        <v>22</v>
      </c>
      <c r="Q57" s="27">
        <f t="shared" si="5"/>
        <v>247.5</v>
      </c>
      <c r="R57" s="28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>
        <f t="shared" si="6"/>
        <v>0</v>
      </c>
    </row>
    <row r="58" spans="1:56" x14ac:dyDescent="0.4">
      <c r="A58" s="15">
        <v>53</v>
      </c>
      <c r="B58" s="22" t="s">
        <v>38</v>
      </c>
      <c r="C58" s="22" t="s">
        <v>39</v>
      </c>
      <c r="D58" s="22"/>
      <c r="E58" s="25">
        <v>42888</v>
      </c>
      <c r="F58" s="25">
        <v>42888</v>
      </c>
      <c r="G58" s="26" t="s">
        <v>79</v>
      </c>
      <c r="H58" s="15" t="s">
        <v>43</v>
      </c>
      <c r="I58" s="27">
        <v>17.41</v>
      </c>
      <c r="J58" s="15">
        <v>30</v>
      </c>
      <c r="K58" s="27">
        <f t="shared" si="4"/>
        <v>522.29999999999995</v>
      </c>
      <c r="L58" s="15"/>
      <c r="M58" s="27">
        <f t="shared" si="2"/>
        <v>0</v>
      </c>
      <c r="N58" s="16">
        <v>0</v>
      </c>
      <c r="O58" s="27">
        <f t="shared" si="3"/>
        <v>0</v>
      </c>
      <c r="P58" s="15">
        <f t="shared" si="7"/>
        <v>30</v>
      </c>
      <c r="Q58" s="27">
        <f t="shared" si="5"/>
        <v>522.29999999999995</v>
      </c>
      <c r="R58" s="28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>
        <f t="shared" si="6"/>
        <v>0</v>
      </c>
    </row>
    <row r="59" spans="1:56" x14ac:dyDescent="0.4">
      <c r="A59" s="15">
        <v>54</v>
      </c>
      <c r="B59" s="22" t="s">
        <v>38</v>
      </c>
      <c r="C59" s="22" t="s">
        <v>39</v>
      </c>
      <c r="D59" s="22"/>
      <c r="E59" s="25">
        <v>44638</v>
      </c>
      <c r="F59" s="25">
        <v>44638</v>
      </c>
      <c r="G59" s="26" t="s">
        <v>80</v>
      </c>
      <c r="H59" s="15" t="s">
        <v>41</v>
      </c>
      <c r="I59" s="27">
        <v>41</v>
      </c>
      <c r="J59" s="15">
        <v>43</v>
      </c>
      <c r="K59" s="27">
        <f t="shared" si="4"/>
        <v>1763</v>
      </c>
      <c r="L59" s="15"/>
      <c r="M59" s="27">
        <f t="shared" si="2"/>
        <v>0</v>
      </c>
      <c r="N59" s="16">
        <v>3</v>
      </c>
      <c r="O59" s="27">
        <f t="shared" si="3"/>
        <v>123</v>
      </c>
      <c r="P59" s="15">
        <f t="shared" si="7"/>
        <v>40</v>
      </c>
      <c r="Q59" s="27">
        <f t="shared" si="5"/>
        <v>1640</v>
      </c>
      <c r="R59" s="28"/>
      <c r="S59" s="29"/>
      <c r="T59" s="29"/>
      <c r="U59" s="29"/>
      <c r="V59" s="29"/>
      <c r="W59" s="29"/>
      <c r="X59" s="29">
        <v>3</v>
      </c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>
        <f t="shared" si="6"/>
        <v>3</v>
      </c>
    </row>
    <row r="60" spans="1:56" x14ac:dyDescent="0.4">
      <c r="A60" s="15">
        <v>55</v>
      </c>
      <c r="B60" s="22" t="s">
        <v>38</v>
      </c>
      <c r="C60" s="22" t="s">
        <v>39</v>
      </c>
      <c r="D60" s="22"/>
      <c r="E60" s="25">
        <v>42094</v>
      </c>
      <c r="F60" s="25">
        <v>42094</v>
      </c>
      <c r="G60" s="26" t="s">
        <v>81</v>
      </c>
      <c r="H60" s="15" t="s">
        <v>82</v>
      </c>
      <c r="I60" s="27">
        <v>225</v>
      </c>
      <c r="J60" s="15">
        <v>54</v>
      </c>
      <c r="K60" s="27">
        <f t="shared" si="4"/>
        <v>12150</v>
      </c>
      <c r="L60" s="15"/>
      <c r="M60" s="27">
        <f t="shared" si="2"/>
        <v>0</v>
      </c>
      <c r="N60" s="16">
        <v>0</v>
      </c>
      <c r="O60" s="27">
        <f t="shared" si="3"/>
        <v>0</v>
      </c>
      <c r="P60" s="15">
        <f t="shared" si="7"/>
        <v>54</v>
      </c>
      <c r="Q60" s="27">
        <f t="shared" si="5"/>
        <v>12150</v>
      </c>
      <c r="R60" s="28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>
        <f t="shared" si="6"/>
        <v>0</v>
      </c>
    </row>
    <row r="61" spans="1:56" x14ac:dyDescent="0.4">
      <c r="A61" s="15">
        <v>56</v>
      </c>
      <c r="B61" s="22" t="s">
        <v>38</v>
      </c>
      <c r="C61" s="22" t="s">
        <v>39</v>
      </c>
      <c r="D61" s="22"/>
      <c r="E61" s="25">
        <v>42107</v>
      </c>
      <c r="F61" s="25">
        <v>42107</v>
      </c>
      <c r="G61" s="26" t="s">
        <v>83</v>
      </c>
      <c r="H61" s="15" t="s">
        <v>82</v>
      </c>
      <c r="I61" s="27">
        <v>205</v>
      </c>
      <c r="J61" s="15">
        <v>19</v>
      </c>
      <c r="K61" s="27">
        <f t="shared" si="4"/>
        <v>3895</v>
      </c>
      <c r="L61" s="15"/>
      <c r="M61" s="27">
        <f t="shared" si="2"/>
        <v>0</v>
      </c>
      <c r="N61" s="16">
        <v>0</v>
      </c>
      <c r="O61" s="27">
        <f t="shared" si="3"/>
        <v>0</v>
      </c>
      <c r="P61" s="15">
        <f t="shared" si="7"/>
        <v>19</v>
      </c>
      <c r="Q61" s="27">
        <f t="shared" si="5"/>
        <v>3895</v>
      </c>
      <c r="R61" s="2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>
        <f t="shared" si="6"/>
        <v>0</v>
      </c>
    </row>
    <row r="62" spans="1:56" x14ac:dyDescent="0.4">
      <c r="A62" s="15">
        <v>57</v>
      </c>
      <c r="B62" s="22" t="s">
        <v>38</v>
      </c>
      <c r="C62" s="22" t="s">
        <v>39</v>
      </c>
      <c r="D62" s="22"/>
      <c r="E62" s="25">
        <v>44154</v>
      </c>
      <c r="F62" s="25">
        <v>44154</v>
      </c>
      <c r="G62" s="26" t="s">
        <v>84</v>
      </c>
      <c r="H62" s="15" t="s">
        <v>41</v>
      </c>
      <c r="I62" s="27">
        <v>85.903999999999996</v>
      </c>
      <c r="J62" s="15">
        <v>9</v>
      </c>
      <c r="K62" s="27">
        <f t="shared" si="4"/>
        <v>773.13599999999997</v>
      </c>
      <c r="L62" s="15"/>
      <c r="M62" s="27">
        <f t="shared" si="2"/>
        <v>0</v>
      </c>
      <c r="N62" s="16">
        <v>0</v>
      </c>
      <c r="O62" s="27">
        <f t="shared" si="3"/>
        <v>0</v>
      </c>
      <c r="P62" s="15">
        <f t="shared" si="7"/>
        <v>9</v>
      </c>
      <c r="Q62" s="27">
        <f t="shared" si="5"/>
        <v>773.13599999999997</v>
      </c>
      <c r="R62" s="28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>
        <f t="shared" si="6"/>
        <v>0</v>
      </c>
    </row>
    <row r="63" spans="1:56" x14ac:dyDescent="0.4">
      <c r="A63" s="15">
        <v>58</v>
      </c>
      <c r="B63" s="22" t="s">
        <v>38</v>
      </c>
      <c r="C63" s="22" t="s">
        <v>39</v>
      </c>
      <c r="D63" s="22"/>
      <c r="E63" s="25">
        <v>42389</v>
      </c>
      <c r="F63" s="25">
        <v>42389</v>
      </c>
      <c r="G63" s="26" t="s">
        <v>85</v>
      </c>
      <c r="H63" s="15" t="s">
        <v>41</v>
      </c>
      <c r="I63" s="27">
        <v>9.1999999999999993</v>
      </c>
      <c r="J63" s="15">
        <v>279</v>
      </c>
      <c r="K63" s="27">
        <f t="shared" si="4"/>
        <v>2566.7999999999997</v>
      </c>
      <c r="L63" s="15"/>
      <c r="M63" s="27">
        <f t="shared" si="2"/>
        <v>0</v>
      </c>
      <c r="N63" s="16">
        <v>0</v>
      </c>
      <c r="O63" s="27">
        <f t="shared" si="3"/>
        <v>0</v>
      </c>
      <c r="P63" s="15">
        <f t="shared" si="7"/>
        <v>279</v>
      </c>
      <c r="Q63" s="27">
        <f t="shared" si="5"/>
        <v>2566.7999999999997</v>
      </c>
      <c r="R63" s="28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>
        <f t="shared" si="6"/>
        <v>0</v>
      </c>
    </row>
    <row r="64" spans="1:56" x14ac:dyDescent="0.4">
      <c r="A64" s="15">
        <v>59</v>
      </c>
      <c r="B64" s="22" t="s">
        <v>38</v>
      </c>
      <c r="C64" s="22" t="s">
        <v>39</v>
      </c>
      <c r="D64" s="22"/>
      <c r="E64" s="25">
        <v>42523</v>
      </c>
      <c r="F64" s="25">
        <v>42523</v>
      </c>
      <c r="G64" s="26" t="s">
        <v>86</v>
      </c>
      <c r="H64" s="15" t="s">
        <v>41</v>
      </c>
      <c r="I64" s="27">
        <v>15.5</v>
      </c>
      <c r="J64" s="15">
        <v>574</v>
      </c>
      <c r="K64" s="27">
        <f t="shared" si="4"/>
        <v>8897</v>
      </c>
      <c r="L64" s="15"/>
      <c r="M64" s="27">
        <f t="shared" si="2"/>
        <v>0</v>
      </c>
      <c r="N64" s="16">
        <v>0</v>
      </c>
      <c r="O64" s="27">
        <f t="shared" si="3"/>
        <v>0</v>
      </c>
      <c r="P64" s="15">
        <f t="shared" si="7"/>
        <v>574</v>
      </c>
      <c r="Q64" s="27">
        <f t="shared" si="5"/>
        <v>8897</v>
      </c>
      <c r="R64" s="28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>
        <f t="shared" si="6"/>
        <v>0</v>
      </c>
    </row>
    <row r="65" spans="1:56" x14ac:dyDescent="0.4">
      <c r="A65" s="15">
        <v>60</v>
      </c>
      <c r="B65" s="22" t="s">
        <v>38</v>
      </c>
      <c r="C65" s="22" t="s">
        <v>39</v>
      </c>
      <c r="D65" s="22"/>
      <c r="E65" s="25">
        <v>42888</v>
      </c>
      <c r="F65" s="25">
        <v>42888</v>
      </c>
      <c r="G65" s="26" t="s">
        <v>87</v>
      </c>
      <c r="H65" s="15" t="s">
        <v>41</v>
      </c>
      <c r="I65" s="27">
        <v>27.85</v>
      </c>
      <c r="J65" s="15">
        <v>34</v>
      </c>
      <c r="K65" s="27">
        <f t="shared" si="4"/>
        <v>946.90000000000009</v>
      </c>
      <c r="L65" s="15"/>
      <c r="M65" s="27">
        <f t="shared" si="2"/>
        <v>0</v>
      </c>
      <c r="N65" s="16">
        <v>0</v>
      </c>
      <c r="O65" s="27">
        <f t="shared" si="3"/>
        <v>0</v>
      </c>
      <c r="P65" s="15">
        <f t="shared" si="7"/>
        <v>34</v>
      </c>
      <c r="Q65" s="27">
        <f t="shared" si="5"/>
        <v>946.90000000000009</v>
      </c>
      <c r="R65" s="2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>
        <f t="shared" si="6"/>
        <v>0</v>
      </c>
    </row>
    <row r="66" spans="1:56" x14ac:dyDescent="0.4">
      <c r="A66" s="15">
        <v>61</v>
      </c>
      <c r="B66" s="22" t="s">
        <v>38</v>
      </c>
      <c r="C66" s="22" t="s">
        <v>39</v>
      </c>
      <c r="D66" s="22"/>
      <c r="E66" s="25">
        <v>44149</v>
      </c>
      <c r="F66" s="25">
        <v>44149</v>
      </c>
      <c r="G66" s="26" t="s">
        <v>88</v>
      </c>
      <c r="H66" s="15" t="s">
        <v>41</v>
      </c>
      <c r="I66" s="27">
        <v>14.5</v>
      </c>
      <c r="J66" s="15">
        <v>6</v>
      </c>
      <c r="K66" s="27">
        <f t="shared" si="4"/>
        <v>87</v>
      </c>
      <c r="L66" s="15"/>
      <c r="M66" s="27">
        <f t="shared" si="2"/>
        <v>0</v>
      </c>
      <c r="N66" s="16">
        <v>0</v>
      </c>
      <c r="O66" s="27">
        <f t="shared" si="3"/>
        <v>0</v>
      </c>
      <c r="P66" s="15">
        <f t="shared" si="7"/>
        <v>6</v>
      </c>
      <c r="Q66" s="27">
        <f t="shared" si="5"/>
        <v>87</v>
      </c>
      <c r="R66" s="28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>
        <f t="shared" si="6"/>
        <v>0</v>
      </c>
    </row>
    <row r="67" spans="1:56" ht="19.8" customHeight="1" x14ac:dyDescent="0.4">
      <c r="A67" s="15">
        <v>62</v>
      </c>
      <c r="B67" s="22" t="s">
        <v>38</v>
      </c>
      <c r="C67" s="22" t="s">
        <v>39</v>
      </c>
      <c r="D67" s="22"/>
      <c r="E67" s="25">
        <v>42389</v>
      </c>
      <c r="F67" s="25">
        <v>42389</v>
      </c>
      <c r="G67" s="26" t="s">
        <v>89</v>
      </c>
      <c r="H67" s="15" t="s">
        <v>41</v>
      </c>
      <c r="I67" s="27">
        <v>17.59</v>
      </c>
      <c r="J67" s="15">
        <v>2</v>
      </c>
      <c r="K67" s="27">
        <f t="shared" si="4"/>
        <v>35.18</v>
      </c>
      <c r="L67" s="15"/>
      <c r="M67" s="27">
        <f t="shared" si="2"/>
        <v>0</v>
      </c>
      <c r="N67" s="16">
        <v>0</v>
      </c>
      <c r="O67" s="27">
        <f t="shared" si="3"/>
        <v>0</v>
      </c>
      <c r="P67" s="15">
        <f t="shared" si="7"/>
        <v>2</v>
      </c>
      <c r="Q67" s="27">
        <f t="shared" si="5"/>
        <v>35.18</v>
      </c>
      <c r="R67" s="28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>
        <f t="shared" si="6"/>
        <v>0</v>
      </c>
    </row>
    <row r="68" spans="1:56" ht="22.8" customHeight="1" x14ac:dyDescent="0.4">
      <c r="A68" s="15">
        <v>63</v>
      </c>
      <c r="B68" s="22" t="s">
        <v>38</v>
      </c>
      <c r="C68" s="23" t="s">
        <v>39</v>
      </c>
      <c r="D68" s="23"/>
      <c r="E68" s="25">
        <v>42888</v>
      </c>
      <c r="F68" s="25">
        <v>42888</v>
      </c>
      <c r="G68" s="26" t="s">
        <v>90</v>
      </c>
      <c r="H68" s="15" t="s">
        <v>41</v>
      </c>
      <c r="I68" s="27">
        <v>27.85</v>
      </c>
      <c r="J68" s="15">
        <v>18</v>
      </c>
      <c r="K68" s="27">
        <f t="shared" si="4"/>
        <v>501.3</v>
      </c>
      <c r="L68" s="15"/>
      <c r="M68" s="27">
        <f t="shared" si="2"/>
        <v>0</v>
      </c>
      <c r="N68" s="16">
        <v>0</v>
      </c>
      <c r="O68" s="27">
        <f t="shared" si="3"/>
        <v>0</v>
      </c>
      <c r="P68" s="15">
        <f t="shared" si="7"/>
        <v>18</v>
      </c>
      <c r="Q68" s="27">
        <f t="shared" si="5"/>
        <v>501.3</v>
      </c>
      <c r="R68" s="28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>
        <f t="shared" si="6"/>
        <v>0</v>
      </c>
    </row>
    <row r="69" spans="1:56" x14ac:dyDescent="0.4">
      <c r="A69" s="15">
        <v>64</v>
      </c>
      <c r="B69" s="22" t="s">
        <v>38</v>
      </c>
      <c r="C69" s="23" t="s">
        <v>39</v>
      </c>
      <c r="D69" s="23"/>
      <c r="E69" s="25">
        <v>42888</v>
      </c>
      <c r="F69" s="25">
        <v>42888</v>
      </c>
      <c r="G69" s="26" t="s">
        <v>91</v>
      </c>
      <c r="H69" s="15" t="s">
        <v>41</v>
      </c>
      <c r="I69" s="27">
        <v>17.59</v>
      </c>
      <c r="J69" s="15">
        <v>173</v>
      </c>
      <c r="K69" s="27">
        <f t="shared" si="4"/>
        <v>3043.07</v>
      </c>
      <c r="L69" s="15"/>
      <c r="M69" s="27">
        <f t="shared" si="2"/>
        <v>0</v>
      </c>
      <c r="N69" s="16">
        <v>0</v>
      </c>
      <c r="O69" s="27">
        <f t="shared" si="3"/>
        <v>0</v>
      </c>
      <c r="P69" s="15">
        <f t="shared" si="7"/>
        <v>173</v>
      </c>
      <c r="Q69" s="27">
        <f t="shared" si="5"/>
        <v>3043.07</v>
      </c>
      <c r="R69" s="28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>
        <f t="shared" si="6"/>
        <v>0</v>
      </c>
    </row>
    <row r="70" spans="1:56" x14ac:dyDescent="0.4">
      <c r="A70" s="15">
        <v>65</v>
      </c>
      <c r="B70" s="22" t="s">
        <v>38</v>
      </c>
      <c r="C70" s="23" t="s">
        <v>39</v>
      </c>
      <c r="D70" s="23"/>
      <c r="E70" s="25">
        <v>44638</v>
      </c>
      <c r="F70" s="25">
        <v>44638</v>
      </c>
      <c r="G70" s="26" t="s">
        <v>92</v>
      </c>
      <c r="H70" s="15" t="s">
        <v>41</v>
      </c>
      <c r="I70" s="27">
        <v>11.00028</v>
      </c>
      <c r="J70" s="15">
        <v>194</v>
      </c>
      <c r="K70" s="27">
        <f t="shared" si="4"/>
        <v>2134.0543200000002</v>
      </c>
      <c r="L70" s="15"/>
      <c r="M70" s="27">
        <f t="shared" si="2"/>
        <v>0</v>
      </c>
      <c r="N70" s="16">
        <v>0</v>
      </c>
      <c r="O70" s="27">
        <f t="shared" si="3"/>
        <v>0</v>
      </c>
      <c r="P70" s="15">
        <f t="shared" si="7"/>
        <v>194</v>
      </c>
      <c r="Q70" s="27">
        <f t="shared" si="5"/>
        <v>2134.0543200000002</v>
      </c>
      <c r="R70" s="28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>
        <f t="shared" si="6"/>
        <v>0</v>
      </c>
    </row>
    <row r="71" spans="1:56" x14ac:dyDescent="0.4">
      <c r="A71" s="15">
        <v>66</v>
      </c>
      <c r="B71" s="22" t="s">
        <v>38</v>
      </c>
      <c r="C71" s="23" t="s">
        <v>39</v>
      </c>
      <c r="D71" s="23"/>
      <c r="E71" s="25">
        <v>44882</v>
      </c>
      <c r="F71" s="25">
        <v>44882</v>
      </c>
      <c r="G71" s="26" t="s">
        <v>92</v>
      </c>
      <c r="H71" s="15" t="s">
        <v>41</v>
      </c>
      <c r="I71" s="27">
        <v>17.7</v>
      </c>
      <c r="J71" s="15">
        <v>375</v>
      </c>
      <c r="K71" s="27">
        <f t="shared" si="4"/>
        <v>6637.5</v>
      </c>
      <c r="L71" s="15"/>
      <c r="M71" s="27">
        <f t="shared" si="2"/>
        <v>0</v>
      </c>
      <c r="N71" s="16">
        <v>9</v>
      </c>
      <c r="O71" s="27">
        <f t="shared" si="3"/>
        <v>159.29999999999998</v>
      </c>
      <c r="P71" s="15">
        <f t="shared" si="7"/>
        <v>366</v>
      </c>
      <c r="Q71" s="27">
        <f t="shared" si="5"/>
        <v>6478.2</v>
      </c>
      <c r="R71" s="28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>
        <v>9</v>
      </c>
      <c r="AZ71" s="29"/>
      <c r="BA71" s="29"/>
      <c r="BB71" s="29"/>
      <c r="BC71" s="29"/>
      <c r="BD71" s="29">
        <f t="shared" si="6"/>
        <v>9</v>
      </c>
    </row>
    <row r="72" spans="1:56" x14ac:dyDescent="0.4">
      <c r="A72" s="15">
        <v>67</v>
      </c>
      <c r="B72" s="22" t="s">
        <v>38</v>
      </c>
      <c r="C72" s="23" t="s">
        <v>39</v>
      </c>
      <c r="D72" s="23"/>
      <c r="E72" s="25">
        <v>44809</v>
      </c>
      <c r="F72" s="25">
        <v>44809</v>
      </c>
      <c r="G72" s="26" t="s">
        <v>92</v>
      </c>
      <c r="H72" s="15" t="s">
        <v>41</v>
      </c>
      <c r="I72" s="27">
        <v>39.999639999999999</v>
      </c>
      <c r="J72" s="15">
        <v>21</v>
      </c>
      <c r="K72" s="27">
        <f t="shared" si="4"/>
        <v>839.99243999999999</v>
      </c>
      <c r="L72" s="15"/>
      <c r="M72" s="27">
        <f t="shared" si="2"/>
        <v>0</v>
      </c>
      <c r="N72" s="16">
        <v>21</v>
      </c>
      <c r="O72" s="27">
        <f t="shared" si="3"/>
        <v>839.99243999999999</v>
      </c>
      <c r="P72" s="15">
        <f t="shared" si="7"/>
        <v>0</v>
      </c>
      <c r="Q72" s="27">
        <f t="shared" si="5"/>
        <v>0</v>
      </c>
      <c r="R72" s="28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>
        <v>5</v>
      </c>
      <c r="AT72" s="29"/>
      <c r="AU72" s="29"/>
      <c r="AV72" s="29"/>
      <c r="AW72" s="29"/>
      <c r="AX72" s="29"/>
      <c r="AY72" s="29">
        <v>16</v>
      </c>
      <c r="AZ72" s="29"/>
      <c r="BA72" s="29"/>
      <c r="BB72" s="29"/>
      <c r="BC72" s="29"/>
      <c r="BD72" s="29">
        <f t="shared" si="6"/>
        <v>21</v>
      </c>
    </row>
    <row r="73" spans="1:56" x14ac:dyDescent="0.4">
      <c r="A73" s="15">
        <v>68</v>
      </c>
      <c r="B73" s="22" t="s">
        <v>93</v>
      </c>
      <c r="C73" s="23" t="s">
        <v>94</v>
      </c>
      <c r="D73" s="23"/>
      <c r="E73" s="25">
        <v>44154</v>
      </c>
      <c r="F73" s="25">
        <v>44154</v>
      </c>
      <c r="G73" s="26" t="s">
        <v>95</v>
      </c>
      <c r="H73" s="15" t="s">
        <v>96</v>
      </c>
      <c r="I73" s="27">
        <v>2.9618000000000002</v>
      </c>
      <c r="J73" s="15">
        <v>69</v>
      </c>
      <c r="K73" s="27">
        <f t="shared" si="4"/>
        <v>204.36420000000001</v>
      </c>
      <c r="L73" s="15"/>
      <c r="M73" s="27">
        <f t="shared" si="2"/>
        <v>0</v>
      </c>
      <c r="N73" s="16">
        <v>5</v>
      </c>
      <c r="O73" s="27">
        <f t="shared" si="3"/>
        <v>14.809000000000001</v>
      </c>
      <c r="P73" s="15">
        <f t="shared" si="7"/>
        <v>64</v>
      </c>
      <c r="Q73" s="27">
        <f t="shared" si="5"/>
        <v>189.55520000000001</v>
      </c>
      <c r="R73" s="28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>
        <v>5</v>
      </c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>
        <f t="shared" si="6"/>
        <v>5</v>
      </c>
    </row>
    <row r="74" spans="1:56" x14ac:dyDescent="0.4">
      <c r="A74" s="15">
        <v>69</v>
      </c>
      <c r="B74" s="22" t="s">
        <v>38</v>
      </c>
      <c r="C74" s="23" t="s">
        <v>39</v>
      </c>
      <c r="D74" s="23"/>
      <c r="E74" s="25">
        <v>45166</v>
      </c>
      <c r="F74" s="25">
        <v>45166</v>
      </c>
      <c r="G74" s="26" t="s">
        <v>97</v>
      </c>
      <c r="H74" s="15" t="s">
        <v>41</v>
      </c>
      <c r="I74" s="27">
        <v>3.3512</v>
      </c>
      <c r="J74" s="15">
        <v>500</v>
      </c>
      <c r="K74" s="27">
        <f t="shared" si="4"/>
        <v>1675.6</v>
      </c>
      <c r="L74" s="15"/>
      <c r="M74" s="27">
        <f t="shared" si="2"/>
        <v>0</v>
      </c>
      <c r="N74" s="16">
        <v>0</v>
      </c>
      <c r="O74" s="27">
        <f t="shared" si="3"/>
        <v>0</v>
      </c>
      <c r="P74" s="15">
        <f t="shared" si="7"/>
        <v>500</v>
      </c>
      <c r="Q74" s="27">
        <f t="shared" si="5"/>
        <v>1675.6</v>
      </c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>
        <f t="shared" si="6"/>
        <v>0</v>
      </c>
    </row>
    <row r="75" spans="1:56" x14ac:dyDescent="0.4">
      <c r="A75" s="15">
        <v>70</v>
      </c>
      <c r="B75" s="22" t="s">
        <v>38</v>
      </c>
      <c r="C75" s="23" t="s">
        <v>39</v>
      </c>
      <c r="D75" s="23"/>
      <c r="E75" s="25">
        <v>45049</v>
      </c>
      <c r="F75" s="25">
        <v>45049</v>
      </c>
      <c r="G75" s="26" t="s">
        <v>97</v>
      </c>
      <c r="H75" s="15" t="s">
        <v>41</v>
      </c>
      <c r="I75" s="30">
        <v>3.5045999999999999</v>
      </c>
      <c r="J75" s="15">
        <v>500</v>
      </c>
      <c r="K75" s="27">
        <f t="shared" ref="K75:K138" si="8">I75*J75</f>
        <v>1752.3</v>
      </c>
      <c r="L75" s="15"/>
      <c r="M75" s="27">
        <f t="shared" si="2"/>
        <v>0</v>
      </c>
      <c r="N75" s="16">
        <v>0</v>
      </c>
      <c r="O75" s="27">
        <f t="shared" si="3"/>
        <v>0</v>
      </c>
      <c r="P75" s="15">
        <f t="shared" si="7"/>
        <v>500</v>
      </c>
      <c r="Q75" s="27">
        <f t="shared" si="7"/>
        <v>1752.3</v>
      </c>
      <c r="R75" s="28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>
        <f t="shared" ref="BD75:BD138" si="9">SUM(S75:BC75)</f>
        <v>0</v>
      </c>
    </row>
    <row r="76" spans="1:56" x14ac:dyDescent="0.4">
      <c r="A76" s="15">
        <v>71</v>
      </c>
      <c r="B76" s="22" t="s">
        <v>38</v>
      </c>
      <c r="C76" s="23" t="s">
        <v>39</v>
      </c>
      <c r="D76" s="23"/>
      <c r="E76" s="25">
        <v>44998</v>
      </c>
      <c r="F76" s="25">
        <v>44998</v>
      </c>
      <c r="G76" s="26" t="s">
        <v>97</v>
      </c>
      <c r="H76" s="15" t="s">
        <v>41</v>
      </c>
      <c r="I76" s="30">
        <v>3.2450000000000001</v>
      </c>
      <c r="J76" s="15">
        <v>338</v>
      </c>
      <c r="K76" s="27">
        <f t="shared" si="8"/>
        <v>1096.81</v>
      </c>
      <c r="L76" s="15"/>
      <c r="M76" s="27">
        <f t="shared" si="2"/>
        <v>0</v>
      </c>
      <c r="N76" s="16">
        <v>10</v>
      </c>
      <c r="O76" s="27">
        <f t="shared" si="3"/>
        <v>32.450000000000003</v>
      </c>
      <c r="P76" s="15">
        <f t="shared" ref="P76:Q143" si="10">(J76+L76)-N76</f>
        <v>328</v>
      </c>
      <c r="Q76" s="27">
        <f t="shared" si="10"/>
        <v>1064.3599999999999</v>
      </c>
      <c r="R76" s="2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>
        <v>10</v>
      </c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>
        <f t="shared" si="9"/>
        <v>10</v>
      </c>
    </row>
    <row r="77" spans="1:56" x14ac:dyDescent="0.4">
      <c r="A77" s="15">
        <v>72</v>
      </c>
      <c r="B77" s="22" t="s">
        <v>93</v>
      </c>
      <c r="C77" s="23" t="s">
        <v>94</v>
      </c>
      <c r="D77" s="23"/>
      <c r="E77" s="25">
        <v>42888</v>
      </c>
      <c r="F77" s="25">
        <v>42888</v>
      </c>
      <c r="G77" s="26" t="s">
        <v>98</v>
      </c>
      <c r="H77" s="15" t="s">
        <v>41</v>
      </c>
      <c r="I77" s="27">
        <v>3</v>
      </c>
      <c r="J77" s="15">
        <v>789</v>
      </c>
      <c r="K77" s="27">
        <f t="shared" si="8"/>
        <v>2367</v>
      </c>
      <c r="L77" s="15"/>
      <c r="M77" s="27">
        <f t="shared" si="2"/>
        <v>0</v>
      </c>
      <c r="N77" s="16">
        <v>0</v>
      </c>
      <c r="O77" s="27">
        <f t="shared" si="3"/>
        <v>0</v>
      </c>
      <c r="P77" s="15">
        <f t="shared" si="10"/>
        <v>789</v>
      </c>
      <c r="Q77" s="27">
        <f t="shared" si="10"/>
        <v>2367</v>
      </c>
      <c r="R77" s="2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>
        <f t="shared" si="9"/>
        <v>0</v>
      </c>
    </row>
    <row r="78" spans="1:56" x14ac:dyDescent="0.4">
      <c r="A78" s="15">
        <v>73</v>
      </c>
      <c r="B78" s="22" t="s">
        <v>38</v>
      </c>
      <c r="C78" s="22" t="s">
        <v>39</v>
      </c>
      <c r="D78" s="23"/>
      <c r="E78" s="25">
        <v>45097</v>
      </c>
      <c r="F78" s="25">
        <v>45097</v>
      </c>
      <c r="G78" s="26" t="s">
        <v>99</v>
      </c>
      <c r="H78" s="15" t="s">
        <v>41</v>
      </c>
      <c r="I78" s="27">
        <v>39788.5144</v>
      </c>
      <c r="J78" s="15">
        <v>2</v>
      </c>
      <c r="K78" s="27">
        <f t="shared" si="8"/>
        <v>79577.0288</v>
      </c>
      <c r="L78" s="15"/>
      <c r="M78" s="27">
        <f t="shared" si="2"/>
        <v>0</v>
      </c>
      <c r="N78" s="16">
        <v>0</v>
      </c>
      <c r="O78" s="27">
        <f t="shared" si="3"/>
        <v>0</v>
      </c>
      <c r="P78" s="15">
        <f t="shared" si="10"/>
        <v>2</v>
      </c>
      <c r="Q78" s="27">
        <f t="shared" si="10"/>
        <v>79577.0288</v>
      </c>
      <c r="R78" s="28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>
        <f t="shared" si="9"/>
        <v>0</v>
      </c>
    </row>
    <row r="79" spans="1:56" x14ac:dyDescent="0.4">
      <c r="A79" s="15">
        <v>74</v>
      </c>
      <c r="B79" s="22" t="s">
        <v>38</v>
      </c>
      <c r="C79" s="23" t="s">
        <v>39</v>
      </c>
      <c r="D79" s="23"/>
      <c r="E79" s="25">
        <v>44154</v>
      </c>
      <c r="F79" s="25">
        <v>44154</v>
      </c>
      <c r="G79" s="26" t="s">
        <v>100</v>
      </c>
      <c r="H79" s="15" t="s">
        <v>43</v>
      </c>
      <c r="I79" s="27">
        <v>20.402000000000001</v>
      </c>
      <c r="J79" s="15">
        <v>15</v>
      </c>
      <c r="K79" s="27">
        <f t="shared" si="8"/>
        <v>306.03000000000003</v>
      </c>
      <c r="L79" s="15"/>
      <c r="M79" s="27">
        <f t="shared" si="2"/>
        <v>0</v>
      </c>
      <c r="N79" s="16">
        <v>0</v>
      </c>
      <c r="O79" s="27">
        <f t="shared" si="3"/>
        <v>0</v>
      </c>
      <c r="P79" s="15">
        <f t="shared" si="10"/>
        <v>15</v>
      </c>
      <c r="Q79" s="27">
        <f t="shared" si="10"/>
        <v>306.03000000000003</v>
      </c>
      <c r="R79" s="28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>
        <f t="shared" si="9"/>
        <v>0</v>
      </c>
    </row>
    <row r="80" spans="1:56" x14ac:dyDescent="0.4">
      <c r="A80" s="15">
        <v>75</v>
      </c>
      <c r="B80" s="22" t="s">
        <v>38</v>
      </c>
      <c r="C80" s="22" t="s">
        <v>39</v>
      </c>
      <c r="D80" s="22"/>
      <c r="E80" s="25">
        <v>42888</v>
      </c>
      <c r="F80" s="25">
        <v>42888</v>
      </c>
      <c r="G80" s="26" t="s">
        <v>101</v>
      </c>
      <c r="H80" s="15" t="s">
        <v>102</v>
      </c>
      <c r="I80" s="27">
        <v>41.3</v>
      </c>
      <c r="J80" s="15">
        <v>32</v>
      </c>
      <c r="K80" s="27">
        <f t="shared" si="8"/>
        <v>1321.6</v>
      </c>
      <c r="L80" s="15"/>
      <c r="M80" s="27">
        <f t="shared" si="2"/>
        <v>0</v>
      </c>
      <c r="N80" s="16">
        <v>1</v>
      </c>
      <c r="O80" s="27">
        <f t="shared" si="3"/>
        <v>41.3</v>
      </c>
      <c r="P80" s="15">
        <f t="shared" si="10"/>
        <v>31</v>
      </c>
      <c r="Q80" s="27">
        <f t="shared" si="10"/>
        <v>1280.3</v>
      </c>
      <c r="R80" s="28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>
        <v>1</v>
      </c>
      <c r="BA80" s="29"/>
      <c r="BB80" s="29"/>
      <c r="BC80" s="29"/>
      <c r="BD80" s="29">
        <f t="shared" si="9"/>
        <v>1</v>
      </c>
    </row>
    <row r="81" spans="1:56" x14ac:dyDescent="0.4">
      <c r="A81" s="15">
        <v>76</v>
      </c>
      <c r="B81" s="22" t="s">
        <v>38</v>
      </c>
      <c r="C81" s="22" t="s">
        <v>39</v>
      </c>
      <c r="D81" s="22"/>
      <c r="E81" s="25">
        <v>44154</v>
      </c>
      <c r="F81" s="25">
        <v>44154</v>
      </c>
      <c r="G81" s="26" t="s">
        <v>103</v>
      </c>
      <c r="H81" s="15" t="s">
        <v>102</v>
      </c>
      <c r="I81" s="27">
        <v>25.275600000000001</v>
      </c>
      <c r="J81" s="15">
        <v>47</v>
      </c>
      <c r="K81" s="27">
        <f t="shared" si="8"/>
        <v>1187.9531999999999</v>
      </c>
      <c r="L81" s="15"/>
      <c r="M81" s="27">
        <f t="shared" ref="M81:M155" si="11">I81*L81</f>
        <v>0</v>
      </c>
      <c r="N81" s="16">
        <v>9</v>
      </c>
      <c r="O81" s="27">
        <f t="shared" ref="O81:O145" si="12">+N81*I81</f>
        <v>227.4804</v>
      </c>
      <c r="P81" s="15">
        <f t="shared" si="10"/>
        <v>38</v>
      </c>
      <c r="Q81" s="27">
        <f t="shared" si="10"/>
        <v>960.47279999999989</v>
      </c>
      <c r="R81" s="28"/>
      <c r="S81" s="29"/>
      <c r="T81" s="29"/>
      <c r="U81" s="29"/>
      <c r="V81" s="29">
        <v>2</v>
      </c>
      <c r="W81" s="29"/>
      <c r="X81" s="29"/>
      <c r="Y81" s="29">
        <v>1</v>
      </c>
      <c r="Z81" s="29"/>
      <c r="AA81" s="29"/>
      <c r="AB81" s="29"/>
      <c r="AC81" s="29"/>
      <c r="AD81" s="29"/>
      <c r="AE81" s="29">
        <v>5</v>
      </c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>
        <v>1</v>
      </c>
      <c r="BA81" s="29"/>
      <c r="BB81" s="29"/>
      <c r="BC81" s="29"/>
      <c r="BD81" s="29">
        <f t="shared" si="9"/>
        <v>9</v>
      </c>
    </row>
    <row r="82" spans="1:56" x14ac:dyDescent="0.4">
      <c r="A82" s="15">
        <v>77</v>
      </c>
      <c r="B82" s="22" t="s">
        <v>38</v>
      </c>
      <c r="C82" s="22" t="s">
        <v>39</v>
      </c>
      <c r="D82" s="22"/>
      <c r="E82" s="25">
        <v>44638</v>
      </c>
      <c r="F82" s="25">
        <v>44638</v>
      </c>
      <c r="G82" s="26" t="s">
        <v>104</v>
      </c>
      <c r="H82" s="15" t="s">
        <v>102</v>
      </c>
      <c r="I82" s="27">
        <v>24</v>
      </c>
      <c r="J82" s="15">
        <v>8</v>
      </c>
      <c r="K82" s="27">
        <f t="shared" si="8"/>
        <v>192</v>
      </c>
      <c r="L82" s="15"/>
      <c r="M82" s="27">
        <f t="shared" si="11"/>
        <v>0</v>
      </c>
      <c r="N82" s="16">
        <v>8</v>
      </c>
      <c r="O82" s="27">
        <f t="shared" si="12"/>
        <v>192</v>
      </c>
      <c r="P82" s="15">
        <f t="shared" si="10"/>
        <v>0</v>
      </c>
      <c r="Q82" s="27">
        <f t="shared" si="10"/>
        <v>0</v>
      </c>
      <c r="R82" s="28"/>
      <c r="S82" s="29"/>
      <c r="T82" s="29"/>
      <c r="U82" s="29"/>
      <c r="V82" s="29">
        <v>2</v>
      </c>
      <c r="W82" s="29"/>
      <c r="X82" s="29"/>
      <c r="Y82" s="29"/>
      <c r="Z82" s="29"/>
      <c r="AA82" s="29"/>
      <c r="AB82" s="29"/>
      <c r="AC82" s="29"/>
      <c r="AD82" s="29"/>
      <c r="AE82" s="29">
        <v>5</v>
      </c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>
        <v>1</v>
      </c>
      <c r="BA82" s="29"/>
      <c r="BB82" s="29"/>
      <c r="BC82" s="29"/>
      <c r="BD82" s="29">
        <f t="shared" si="9"/>
        <v>8</v>
      </c>
    </row>
    <row r="83" spans="1:56" x14ac:dyDescent="0.4">
      <c r="A83" s="15">
        <v>78</v>
      </c>
      <c r="B83" s="22" t="s">
        <v>38</v>
      </c>
      <c r="C83" s="22" t="s">
        <v>39</v>
      </c>
      <c r="D83" s="22"/>
      <c r="E83" s="25">
        <v>44882</v>
      </c>
      <c r="F83" s="25">
        <v>44882</v>
      </c>
      <c r="G83" s="26" t="s">
        <v>104</v>
      </c>
      <c r="H83" s="15" t="s">
        <v>102</v>
      </c>
      <c r="I83" s="27">
        <v>29.5</v>
      </c>
      <c r="J83" s="15">
        <v>30</v>
      </c>
      <c r="K83" s="27">
        <f t="shared" si="8"/>
        <v>885</v>
      </c>
      <c r="L83" s="15"/>
      <c r="M83" s="27">
        <f t="shared" si="11"/>
        <v>0</v>
      </c>
      <c r="N83" s="16">
        <v>3</v>
      </c>
      <c r="O83" s="27">
        <f t="shared" si="12"/>
        <v>88.5</v>
      </c>
      <c r="P83" s="15">
        <f t="shared" si="10"/>
        <v>27</v>
      </c>
      <c r="Q83" s="27">
        <f t="shared" si="10"/>
        <v>796.5</v>
      </c>
      <c r="R83" s="2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>
        <v>3</v>
      </c>
      <c r="BB83" s="29"/>
      <c r="BC83" s="29"/>
      <c r="BD83" s="29">
        <f t="shared" si="9"/>
        <v>3</v>
      </c>
    </row>
    <row r="84" spans="1:56" x14ac:dyDescent="0.4">
      <c r="A84" s="15">
        <v>79</v>
      </c>
      <c r="B84" s="22" t="s">
        <v>38</v>
      </c>
      <c r="C84" s="22" t="s">
        <v>39</v>
      </c>
      <c r="D84" s="22"/>
      <c r="E84" s="25">
        <v>45049</v>
      </c>
      <c r="F84" s="25">
        <v>45049</v>
      </c>
      <c r="G84" s="26" t="s">
        <v>104</v>
      </c>
      <c r="H84" s="15" t="s">
        <v>102</v>
      </c>
      <c r="I84" s="27">
        <v>29.9956</v>
      </c>
      <c r="J84" s="15">
        <v>24</v>
      </c>
      <c r="K84" s="27">
        <f t="shared" si="8"/>
        <v>719.89440000000002</v>
      </c>
      <c r="L84" s="15"/>
      <c r="M84" s="27">
        <f t="shared" si="11"/>
        <v>0</v>
      </c>
      <c r="N84" s="16">
        <v>0</v>
      </c>
      <c r="O84" s="27">
        <f t="shared" si="12"/>
        <v>0</v>
      </c>
      <c r="P84" s="15">
        <f t="shared" si="10"/>
        <v>24</v>
      </c>
      <c r="Q84" s="27">
        <f t="shared" si="10"/>
        <v>719.89440000000002</v>
      </c>
      <c r="R84" s="2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>
        <f t="shared" si="9"/>
        <v>0</v>
      </c>
    </row>
    <row r="85" spans="1:56" x14ac:dyDescent="0.4">
      <c r="A85" s="15">
        <v>80</v>
      </c>
      <c r="B85" s="22" t="s">
        <v>38</v>
      </c>
      <c r="C85" s="22" t="s">
        <v>39</v>
      </c>
      <c r="D85" s="22"/>
      <c r="E85" s="25">
        <v>42389</v>
      </c>
      <c r="F85" s="25">
        <v>42389</v>
      </c>
      <c r="G85" s="26" t="s">
        <v>105</v>
      </c>
      <c r="H85" s="15" t="s">
        <v>102</v>
      </c>
      <c r="I85" s="27">
        <v>62</v>
      </c>
      <c r="J85" s="15">
        <v>159</v>
      </c>
      <c r="K85" s="27">
        <f t="shared" si="8"/>
        <v>9858</v>
      </c>
      <c r="L85" s="15"/>
      <c r="M85" s="27">
        <f t="shared" si="11"/>
        <v>0</v>
      </c>
      <c r="N85" s="16">
        <v>0</v>
      </c>
      <c r="O85" s="27">
        <f t="shared" si="12"/>
        <v>0</v>
      </c>
      <c r="P85" s="15">
        <f t="shared" si="10"/>
        <v>159</v>
      </c>
      <c r="Q85" s="27">
        <f t="shared" si="10"/>
        <v>9858</v>
      </c>
      <c r="R85" s="2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>
        <f t="shared" si="9"/>
        <v>0</v>
      </c>
    </row>
    <row r="86" spans="1:56" x14ac:dyDescent="0.4">
      <c r="A86" s="15">
        <v>81</v>
      </c>
      <c r="B86" s="22" t="s">
        <v>38</v>
      </c>
      <c r="C86" s="22" t="s">
        <v>39</v>
      </c>
      <c r="D86" s="22"/>
      <c r="E86" s="25">
        <v>42740</v>
      </c>
      <c r="F86" s="25">
        <v>42740</v>
      </c>
      <c r="G86" s="26" t="s">
        <v>105</v>
      </c>
      <c r="H86" s="15" t="s">
        <v>102</v>
      </c>
      <c r="I86" s="27">
        <v>77</v>
      </c>
      <c r="J86" s="15">
        <v>8</v>
      </c>
      <c r="K86" s="27">
        <f t="shared" si="8"/>
        <v>616</v>
      </c>
      <c r="L86" s="15"/>
      <c r="M86" s="27">
        <f t="shared" si="11"/>
        <v>0</v>
      </c>
      <c r="N86" s="16">
        <v>0</v>
      </c>
      <c r="O86" s="27">
        <f t="shared" si="12"/>
        <v>0</v>
      </c>
      <c r="P86" s="15">
        <f t="shared" si="10"/>
        <v>8</v>
      </c>
      <c r="Q86" s="27">
        <f t="shared" si="10"/>
        <v>616</v>
      </c>
      <c r="R86" s="2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>
        <f t="shared" si="9"/>
        <v>0</v>
      </c>
    </row>
    <row r="87" spans="1:56" x14ac:dyDescent="0.4">
      <c r="A87" s="15">
        <v>82</v>
      </c>
      <c r="B87" s="22" t="s">
        <v>38</v>
      </c>
      <c r="C87" s="22" t="s">
        <v>39</v>
      </c>
      <c r="D87" s="22"/>
      <c r="E87" s="25">
        <v>42740</v>
      </c>
      <c r="F87" s="25">
        <v>42740</v>
      </c>
      <c r="G87" s="26" t="s">
        <v>106</v>
      </c>
      <c r="H87" s="15" t="s">
        <v>43</v>
      </c>
      <c r="I87" s="27">
        <v>95</v>
      </c>
      <c r="J87" s="15">
        <v>17</v>
      </c>
      <c r="K87" s="27">
        <f t="shared" si="8"/>
        <v>1615</v>
      </c>
      <c r="L87" s="15"/>
      <c r="M87" s="27">
        <f t="shared" si="11"/>
        <v>0</v>
      </c>
      <c r="N87" s="16">
        <v>0</v>
      </c>
      <c r="O87" s="27">
        <f t="shared" si="12"/>
        <v>0</v>
      </c>
      <c r="P87" s="15">
        <f t="shared" si="10"/>
        <v>17</v>
      </c>
      <c r="Q87" s="27">
        <f t="shared" si="10"/>
        <v>1615</v>
      </c>
      <c r="R87" s="2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>
        <f t="shared" si="9"/>
        <v>0</v>
      </c>
    </row>
    <row r="88" spans="1:56" x14ac:dyDescent="0.4">
      <c r="A88" s="15">
        <v>83</v>
      </c>
      <c r="B88" s="22" t="s">
        <v>38</v>
      </c>
      <c r="C88" s="22" t="s">
        <v>39</v>
      </c>
      <c r="D88" s="22"/>
      <c r="E88" s="25">
        <v>44638</v>
      </c>
      <c r="F88" s="25">
        <v>44638</v>
      </c>
      <c r="G88" s="26" t="s">
        <v>107</v>
      </c>
      <c r="H88" s="15" t="s">
        <v>41</v>
      </c>
      <c r="I88" s="27">
        <v>4.3</v>
      </c>
      <c r="J88" s="15">
        <v>1</v>
      </c>
      <c r="K88" s="27">
        <f t="shared" si="8"/>
        <v>4.3</v>
      </c>
      <c r="L88" s="15"/>
      <c r="M88" s="27">
        <f t="shared" si="11"/>
        <v>0</v>
      </c>
      <c r="N88" s="16">
        <v>0</v>
      </c>
      <c r="O88" s="27">
        <f t="shared" si="12"/>
        <v>0</v>
      </c>
      <c r="P88" s="15">
        <f t="shared" si="10"/>
        <v>1</v>
      </c>
      <c r="Q88" s="27">
        <f t="shared" si="10"/>
        <v>4.3</v>
      </c>
      <c r="R88" s="2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>
        <f t="shared" si="9"/>
        <v>0</v>
      </c>
    </row>
    <row r="89" spans="1:56" x14ac:dyDescent="0.4">
      <c r="A89" s="15">
        <v>84</v>
      </c>
      <c r="B89" s="22" t="s">
        <v>38</v>
      </c>
      <c r="C89" s="22" t="s">
        <v>39</v>
      </c>
      <c r="D89" s="22"/>
      <c r="E89" s="25">
        <v>45049</v>
      </c>
      <c r="F89" s="25">
        <v>45049</v>
      </c>
      <c r="G89" s="26" t="s">
        <v>107</v>
      </c>
      <c r="H89" s="15" t="s">
        <v>41</v>
      </c>
      <c r="I89" s="27">
        <v>5.4988000000000001</v>
      </c>
      <c r="J89" s="15">
        <v>10</v>
      </c>
      <c r="K89" s="27">
        <f t="shared" si="8"/>
        <v>54.988</v>
      </c>
      <c r="L89" s="15"/>
      <c r="M89" s="27">
        <f t="shared" si="11"/>
        <v>0</v>
      </c>
      <c r="N89" s="16">
        <v>0</v>
      </c>
      <c r="O89" s="27">
        <f t="shared" si="12"/>
        <v>0</v>
      </c>
      <c r="P89" s="15">
        <f t="shared" si="10"/>
        <v>10</v>
      </c>
      <c r="Q89" s="27">
        <f t="shared" si="10"/>
        <v>54.988</v>
      </c>
      <c r="R89" s="2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>
        <f t="shared" si="9"/>
        <v>0</v>
      </c>
    </row>
    <row r="90" spans="1:56" x14ac:dyDescent="0.4">
      <c r="A90" s="15">
        <v>85</v>
      </c>
      <c r="B90" s="22" t="s">
        <v>38</v>
      </c>
      <c r="C90" s="22" t="s">
        <v>39</v>
      </c>
      <c r="D90" s="22"/>
      <c r="E90" s="25">
        <v>45049</v>
      </c>
      <c r="F90" s="25">
        <v>45049</v>
      </c>
      <c r="G90" s="26" t="s">
        <v>108</v>
      </c>
      <c r="H90" s="15" t="s">
        <v>41</v>
      </c>
      <c r="I90" s="27">
        <v>269.99579999999997</v>
      </c>
      <c r="J90" s="15">
        <v>5</v>
      </c>
      <c r="K90" s="27">
        <f t="shared" si="8"/>
        <v>1349.9789999999998</v>
      </c>
      <c r="L90" s="15"/>
      <c r="M90" s="27">
        <f t="shared" si="11"/>
        <v>0</v>
      </c>
      <c r="N90" s="16">
        <v>3</v>
      </c>
      <c r="O90" s="27">
        <f t="shared" si="12"/>
        <v>809.98739999999998</v>
      </c>
      <c r="P90" s="15">
        <f t="shared" si="10"/>
        <v>2</v>
      </c>
      <c r="Q90" s="27">
        <f t="shared" si="10"/>
        <v>539.99159999999983</v>
      </c>
      <c r="R90" s="28"/>
      <c r="S90" s="29"/>
      <c r="T90" s="29"/>
      <c r="U90" s="29"/>
      <c r="V90" s="29"/>
      <c r="W90" s="29"/>
      <c r="X90" s="29"/>
      <c r="Y90" s="29"/>
      <c r="Z90" s="29"/>
      <c r="AA90" s="29"/>
      <c r="AB90" s="29">
        <v>1</v>
      </c>
      <c r="AC90" s="29"/>
      <c r="AD90" s="29"/>
      <c r="AE90" s="29">
        <v>1</v>
      </c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>
        <v>1</v>
      </c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>
        <f t="shared" si="9"/>
        <v>3</v>
      </c>
    </row>
    <row r="91" spans="1:56" x14ac:dyDescent="0.4">
      <c r="A91" s="15">
        <v>86</v>
      </c>
      <c r="B91" s="22" t="s">
        <v>38</v>
      </c>
      <c r="C91" s="22" t="s">
        <v>39</v>
      </c>
      <c r="D91" s="22"/>
      <c r="E91" s="25">
        <v>44882</v>
      </c>
      <c r="F91" s="25">
        <v>44882</v>
      </c>
      <c r="G91" s="26" t="s">
        <v>108</v>
      </c>
      <c r="H91" s="15" t="s">
        <v>41</v>
      </c>
      <c r="I91" s="27">
        <v>206.5</v>
      </c>
      <c r="J91" s="15">
        <v>10</v>
      </c>
      <c r="K91" s="27">
        <f t="shared" si="8"/>
        <v>2065</v>
      </c>
      <c r="L91" s="15"/>
      <c r="M91" s="27">
        <f t="shared" si="11"/>
        <v>0</v>
      </c>
      <c r="N91" s="16">
        <v>0</v>
      </c>
      <c r="O91" s="27">
        <f t="shared" si="12"/>
        <v>0</v>
      </c>
      <c r="P91" s="15">
        <f t="shared" si="10"/>
        <v>10</v>
      </c>
      <c r="Q91" s="27">
        <f t="shared" si="10"/>
        <v>2065</v>
      </c>
      <c r="R91" s="2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>
        <f t="shared" si="9"/>
        <v>0</v>
      </c>
    </row>
    <row r="92" spans="1:56" x14ac:dyDescent="0.4">
      <c r="A92" s="15">
        <v>87</v>
      </c>
      <c r="B92" s="22" t="s">
        <v>38</v>
      </c>
      <c r="C92" s="22" t="s">
        <v>39</v>
      </c>
      <c r="D92" s="22"/>
      <c r="E92" s="25">
        <v>42389</v>
      </c>
      <c r="F92" s="25">
        <v>42389</v>
      </c>
      <c r="G92" s="26" t="s">
        <v>109</v>
      </c>
      <c r="H92" s="15" t="s">
        <v>43</v>
      </c>
      <c r="I92" s="27">
        <v>56.25</v>
      </c>
      <c r="J92" s="15">
        <v>40</v>
      </c>
      <c r="K92" s="27">
        <f t="shared" si="8"/>
        <v>2250</v>
      </c>
      <c r="L92" s="15"/>
      <c r="M92" s="27">
        <f t="shared" si="11"/>
        <v>0</v>
      </c>
      <c r="N92" s="16">
        <v>0</v>
      </c>
      <c r="O92" s="27">
        <f t="shared" si="12"/>
        <v>0</v>
      </c>
      <c r="P92" s="15">
        <f t="shared" si="10"/>
        <v>40</v>
      </c>
      <c r="Q92" s="27">
        <f t="shared" si="10"/>
        <v>2250</v>
      </c>
      <c r="R92" s="2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>
        <f t="shared" si="9"/>
        <v>0</v>
      </c>
    </row>
    <row r="93" spans="1:56" x14ac:dyDescent="0.4">
      <c r="A93" s="15">
        <v>88</v>
      </c>
      <c r="B93" s="22" t="s">
        <v>38</v>
      </c>
      <c r="C93" s="22" t="s">
        <v>39</v>
      </c>
      <c r="D93" s="22"/>
      <c r="E93" s="25">
        <v>42740</v>
      </c>
      <c r="F93" s="25">
        <v>42740</v>
      </c>
      <c r="G93" s="26" t="s">
        <v>110</v>
      </c>
      <c r="H93" s="15" t="s">
        <v>43</v>
      </c>
      <c r="I93" s="27">
        <v>30</v>
      </c>
      <c r="J93" s="15">
        <v>304</v>
      </c>
      <c r="K93" s="27">
        <f t="shared" si="8"/>
        <v>9120</v>
      </c>
      <c r="L93" s="15"/>
      <c r="M93" s="27">
        <f t="shared" si="11"/>
        <v>0</v>
      </c>
      <c r="N93" s="16">
        <v>0</v>
      </c>
      <c r="O93" s="27">
        <f t="shared" si="12"/>
        <v>0</v>
      </c>
      <c r="P93" s="15">
        <f t="shared" si="10"/>
        <v>304</v>
      </c>
      <c r="Q93" s="27">
        <f t="shared" si="10"/>
        <v>9120</v>
      </c>
      <c r="R93" s="2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>
        <f t="shared" si="9"/>
        <v>0</v>
      </c>
    </row>
    <row r="94" spans="1:56" x14ac:dyDescent="0.4">
      <c r="A94" s="15">
        <v>89</v>
      </c>
      <c r="B94" s="22" t="s">
        <v>38</v>
      </c>
      <c r="C94" s="22" t="s">
        <v>39</v>
      </c>
      <c r="D94" s="22"/>
      <c r="E94" s="25">
        <v>42888</v>
      </c>
      <c r="F94" s="25">
        <v>42888</v>
      </c>
      <c r="G94" s="26" t="s">
        <v>111</v>
      </c>
      <c r="H94" s="15" t="s">
        <v>43</v>
      </c>
      <c r="I94" s="27">
        <v>28</v>
      </c>
      <c r="J94" s="15">
        <v>54</v>
      </c>
      <c r="K94" s="27">
        <f t="shared" si="8"/>
        <v>1512</v>
      </c>
      <c r="L94" s="15"/>
      <c r="M94" s="27">
        <f t="shared" si="11"/>
        <v>0</v>
      </c>
      <c r="N94" s="16">
        <v>1</v>
      </c>
      <c r="O94" s="27">
        <f t="shared" si="12"/>
        <v>28</v>
      </c>
      <c r="P94" s="15">
        <f t="shared" si="10"/>
        <v>53</v>
      </c>
      <c r="Q94" s="27">
        <f t="shared" si="10"/>
        <v>1484</v>
      </c>
      <c r="R94" s="28"/>
      <c r="S94" s="29"/>
      <c r="T94" s="29"/>
      <c r="U94" s="29"/>
      <c r="V94" s="29"/>
      <c r="W94" s="29"/>
      <c r="X94" s="29">
        <v>1</v>
      </c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>
        <f t="shared" si="9"/>
        <v>1</v>
      </c>
    </row>
    <row r="95" spans="1:56" x14ac:dyDescent="0.4">
      <c r="A95" s="15">
        <v>90</v>
      </c>
      <c r="B95" s="22" t="s">
        <v>112</v>
      </c>
      <c r="C95" s="23" t="s">
        <v>113</v>
      </c>
      <c r="D95" s="23"/>
      <c r="E95" s="25">
        <v>44162</v>
      </c>
      <c r="F95" s="25">
        <v>44162</v>
      </c>
      <c r="G95" s="26" t="s">
        <v>114</v>
      </c>
      <c r="H95" s="15" t="s">
        <v>41</v>
      </c>
      <c r="I95" s="27">
        <v>548.26</v>
      </c>
      <c r="J95" s="15">
        <v>68</v>
      </c>
      <c r="K95" s="27">
        <f t="shared" si="8"/>
        <v>37281.68</v>
      </c>
      <c r="L95" s="15"/>
      <c r="M95" s="27">
        <f t="shared" si="11"/>
        <v>0</v>
      </c>
      <c r="N95" s="16">
        <v>1</v>
      </c>
      <c r="O95" s="27">
        <f t="shared" si="12"/>
        <v>548.26</v>
      </c>
      <c r="P95" s="15">
        <f t="shared" si="10"/>
        <v>67</v>
      </c>
      <c r="Q95" s="27">
        <f t="shared" si="10"/>
        <v>36733.42</v>
      </c>
      <c r="R95" s="2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>
        <v>1</v>
      </c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>
        <f t="shared" si="9"/>
        <v>1</v>
      </c>
    </row>
    <row r="96" spans="1:56" x14ac:dyDescent="0.4">
      <c r="A96" s="15">
        <v>91</v>
      </c>
      <c r="B96" s="22" t="s">
        <v>38</v>
      </c>
      <c r="C96" s="22" t="s">
        <v>39</v>
      </c>
      <c r="D96" s="23"/>
      <c r="E96" s="25">
        <v>44922</v>
      </c>
      <c r="F96" s="25">
        <v>44922</v>
      </c>
      <c r="G96" s="26" t="s">
        <v>115</v>
      </c>
      <c r="H96" s="15" t="s">
        <v>41</v>
      </c>
      <c r="I96" s="27">
        <v>27140</v>
      </c>
      <c r="J96" s="15">
        <v>0</v>
      </c>
      <c r="K96" s="27">
        <f t="shared" si="8"/>
        <v>0</v>
      </c>
      <c r="L96" s="15"/>
      <c r="M96" s="27">
        <f t="shared" si="11"/>
        <v>0</v>
      </c>
      <c r="N96" s="16">
        <v>0</v>
      </c>
      <c r="O96" s="27">
        <f t="shared" si="12"/>
        <v>0</v>
      </c>
      <c r="P96" s="15">
        <f t="shared" si="10"/>
        <v>0</v>
      </c>
      <c r="Q96" s="27">
        <f t="shared" si="10"/>
        <v>0</v>
      </c>
      <c r="R96" s="2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>
        <f t="shared" si="9"/>
        <v>0</v>
      </c>
    </row>
    <row r="97" spans="1:56" x14ac:dyDescent="0.4">
      <c r="A97" s="15">
        <v>92</v>
      </c>
      <c r="B97" s="22" t="s">
        <v>38</v>
      </c>
      <c r="C97" s="22" t="s">
        <v>39</v>
      </c>
      <c r="D97" s="23"/>
      <c r="E97" s="25">
        <v>44922</v>
      </c>
      <c r="F97" s="25">
        <v>44922</v>
      </c>
      <c r="G97" s="26" t="s">
        <v>116</v>
      </c>
      <c r="H97" s="15" t="s">
        <v>41</v>
      </c>
      <c r="I97" s="27">
        <v>21240</v>
      </c>
      <c r="J97" s="15">
        <v>0</v>
      </c>
      <c r="K97" s="27">
        <f t="shared" si="8"/>
        <v>0</v>
      </c>
      <c r="L97" s="15"/>
      <c r="M97" s="27">
        <f t="shared" si="11"/>
        <v>0</v>
      </c>
      <c r="N97" s="16">
        <v>0</v>
      </c>
      <c r="O97" s="27">
        <f t="shared" si="12"/>
        <v>0</v>
      </c>
      <c r="P97" s="15">
        <f t="shared" si="10"/>
        <v>0</v>
      </c>
      <c r="Q97" s="27">
        <f t="shared" si="10"/>
        <v>0</v>
      </c>
      <c r="R97" s="2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>
        <f t="shared" si="9"/>
        <v>0</v>
      </c>
    </row>
    <row r="98" spans="1:56" x14ac:dyDescent="0.4">
      <c r="A98" s="15">
        <v>93</v>
      </c>
      <c r="B98" s="22" t="s">
        <v>38</v>
      </c>
      <c r="C98" s="22" t="s">
        <v>39</v>
      </c>
      <c r="D98" s="23"/>
      <c r="E98" s="25">
        <v>45166</v>
      </c>
      <c r="F98" s="25">
        <v>45166</v>
      </c>
      <c r="G98" s="26" t="s">
        <v>117</v>
      </c>
      <c r="H98" s="15" t="s">
        <v>41</v>
      </c>
      <c r="I98" s="27">
        <v>24774.406800000001</v>
      </c>
      <c r="J98" s="15">
        <v>1</v>
      </c>
      <c r="K98" s="27">
        <f t="shared" si="8"/>
        <v>24774.406800000001</v>
      </c>
      <c r="L98" s="15"/>
      <c r="M98" s="27">
        <f t="shared" si="11"/>
        <v>0</v>
      </c>
      <c r="N98" s="16">
        <v>0</v>
      </c>
      <c r="O98" s="27">
        <f t="shared" si="12"/>
        <v>0</v>
      </c>
      <c r="P98" s="15">
        <f t="shared" si="10"/>
        <v>1</v>
      </c>
      <c r="Q98" s="27">
        <f t="shared" si="10"/>
        <v>24774.406800000001</v>
      </c>
      <c r="R98" s="2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>
        <f t="shared" si="9"/>
        <v>0</v>
      </c>
    </row>
    <row r="99" spans="1:56" x14ac:dyDescent="0.4">
      <c r="A99" s="15">
        <v>94</v>
      </c>
      <c r="B99" s="22" t="s">
        <v>38</v>
      </c>
      <c r="C99" s="22" t="s">
        <v>39</v>
      </c>
      <c r="D99" s="23"/>
      <c r="E99" s="25">
        <v>45166</v>
      </c>
      <c r="F99" s="25">
        <v>45166</v>
      </c>
      <c r="G99" s="26" t="s">
        <v>118</v>
      </c>
      <c r="H99" s="15" t="s">
        <v>41</v>
      </c>
      <c r="I99" s="27">
        <v>14003.3668</v>
      </c>
      <c r="J99" s="15">
        <v>1</v>
      </c>
      <c r="K99" s="27">
        <f t="shared" si="8"/>
        <v>14003.3668</v>
      </c>
      <c r="L99" s="15"/>
      <c r="M99" s="27">
        <f t="shared" si="11"/>
        <v>0</v>
      </c>
      <c r="N99" s="16">
        <v>0</v>
      </c>
      <c r="O99" s="27">
        <f t="shared" si="12"/>
        <v>0</v>
      </c>
      <c r="P99" s="15">
        <f t="shared" si="10"/>
        <v>1</v>
      </c>
      <c r="Q99" s="27">
        <f t="shared" si="10"/>
        <v>14003.3668</v>
      </c>
      <c r="R99" s="28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>
        <f t="shared" si="9"/>
        <v>0</v>
      </c>
    </row>
    <row r="100" spans="1:56" x14ac:dyDescent="0.4">
      <c r="A100" s="15">
        <v>95</v>
      </c>
      <c r="B100" s="22" t="s">
        <v>38</v>
      </c>
      <c r="C100" s="23" t="s">
        <v>39</v>
      </c>
      <c r="D100" s="23"/>
      <c r="E100" s="25">
        <v>42389</v>
      </c>
      <c r="F100" s="25">
        <v>42389</v>
      </c>
      <c r="G100" s="26" t="s">
        <v>119</v>
      </c>
      <c r="H100" s="15" t="s">
        <v>43</v>
      </c>
      <c r="I100" s="27">
        <v>442</v>
      </c>
      <c r="J100" s="15">
        <v>9</v>
      </c>
      <c r="K100" s="27">
        <f t="shared" si="8"/>
        <v>3978</v>
      </c>
      <c r="L100" s="15"/>
      <c r="M100" s="27">
        <f t="shared" si="11"/>
        <v>0</v>
      </c>
      <c r="N100" s="16">
        <v>0</v>
      </c>
      <c r="O100" s="27">
        <f t="shared" si="12"/>
        <v>0</v>
      </c>
      <c r="P100" s="15">
        <f t="shared" si="10"/>
        <v>9</v>
      </c>
      <c r="Q100" s="27">
        <f t="shared" si="10"/>
        <v>3978</v>
      </c>
      <c r="R100" s="28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>
        <f t="shared" si="9"/>
        <v>0</v>
      </c>
    </row>
    <row r="101" spans="1:56" x14ac:dyDescent="0.4">
      <c r="A101" s="15">
        <v>96</v>
      </c>
      <c r="B101" s="22" t="s">
        <v>38</v>
      </c>
      <c r="C101" s="22" t="s">
        <v>39</v>
      </c>
      <c r="D101" s="22"/>
      <c r="E101" s="25">
        <v>42888</v>
      </c>
      <c r="F101" s="25">
        <v>42888</v>
      </c>
      <c r="G101" s="26" t="s">
        <v>120</v>
      </c>
      <c r="H101" s="15" t="s">
        <v>43</v>
      </c>
      <c r="I101" s="27">
        <v>578.19999999999993</v>
      </c>
      <c r="J101" s="15">
        <v>10</v>
      </c>
      <c r="K101" s="27">
        <f t="shared" si="8"/>
        <v>5781.9999999999991</v>
      </c>
      <c r="L101" s="15"/>
      <c r="M101" s="27">
        <f t="shared" si="11"/>
        <v>0</v>
      </c>
      <c r="N101" s="16">
        <v>0</v>
      </c>
      <c r="O101" s="27">
        <f t="shared" si="12"/>
        <v>0</v>
      </c>
      <c r="P101" s="15">
        <f t="shared" si="10"/>
        <v>10</v>
      </c>
      <c r="Q101" s="27">
        <f t="shared" si="10"/>
        <v>5781.9999999999991</v>
      </c>
      <c r="R101" s="28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>
        <f t="shared" si="9"/>
        <v>0</v>
      </c>
    </row>
    <row r="102" spans="1:56" x14ac:dyDescent="0.4">
      <c r="A102" s="15">
        <v>97</v>
      </c>
      <c r="B102" s="22" t="s">
        <v>38</v>
      </c>
      <c r="C102" s="22" t="s">
        <v>39</v>
      </c>
      <c r="D102" s="22"/>
      <c r="E102" s="25">
        <v>44154</v>
      </c>
      <c r="F102" s="25">
        <v>44154</v>
      </c>
      <c r="G102" s="26" t="s">
        <v>121</v>
      </c>
      <c r="H102" s="15" t="s">
        <v>43</v>
      </c>
      <c r="I102" s="27">
        <v>465.00200000000001</v>
      </c>
      <c r="J102" s="15">
        <v>5</v>
      </c>
      <c r="K102" s="27">
        <f t="shared" si="8"/>
        <v>2325.0100000000002</v>
      </c>
      <c r="L102" s="15"/>
      <c r="M102" s="27">
        <f t="shared" si="11"/>
        <v>0</v>
      </c>
      <c r="N102" s="16">
        <v>0</v>
      </c>
      <c r="O102" s="27">
        <f t="shared" si="12"/>
        <v>0</v>
      </c>
      <c r="P102" s="15">
        <f t="shared" si="10"/>
        <v>5</v>
      </c>
      <c r="Q102" s="27">
        <f t="shared" si="10"/>
        <v>2325.0100000000002</v>
      </c>
      <c r="R102" s="28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>
        <f t="shared" si="9"/>
        <v>0</v>
      </c>
    </row>
    <row r="103" spans="1:56" x14ac:dyDescent="0.4">
      <c r="A103" s="15">
        <v>98</v>
      </c>
      <c r="B103" s="22" t="s">
        <v>38</v>
      </c>
      <c r="C103" s="22" t="s">
        <v>39</v>
      </c>
      <c r="D103" s="22"/>
      <c r="E103" s="25">
        <v>42888</v>
      </c>
      <c r="F103" s="25">
        <v>42888</v>
      </c>
      <c r="G103" s="26" t="s">
        <v>122</v>
      </c>
      <c r="H103" s="15" t="s">
        <v>43</v>
      </c>
      <c r="I103" s="27">
        <v>578.19999999999993</v>
      </c>
      <c r="J103" s="15">
        <v>7</v>
      </c>
      <c r="K103" s="27">
        <f t="shared" si="8"/>
        <v>4047.3999999999996</v>
      </c>
      <c r="L103" s="15"/>
      <c r="M103" s="27">
        <f t="shared" si="11"/>
        <v>0</v>
      </c>
      <c r="N103" s="16">
        <v>0</v>
      </c>
      <c r="O103" s="27">
        <f t="shared" si="12"/>
        <v>0</v>
      </c>
      <c r="P103" s="15">
        <f t="shared" si="10"/>
        <v>7</v>
      </c>
      <c r="Q103" s="27">
        <f t="shared" si="10"/>
        <v>4047.3999999999996</v>
      </c>
      <c r="R103" s="2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>
        <f t="shared" si="9"/>
        <v>0</v>
      </c>
    </row>
    <row r="104" spans="1:56" x14ac:dyDescent="0.4">
      <c r="A104" s="15">
        <v>99</v>
      </c>
      <c r="B104" s="22" t="s">
        <v>38</v>
      </c>
      <c r="C104" s="22" t="s">
        <v>39</v>
      </c>
      <c r="D104" s="22"/>
      <c r="E104" s="25">
        <v>44154</v>
      </c>
      <c r="F104" s="25">
        <v>44154</v>
      </c>
      <c r="G104" s="26" t="s">
        <v>123</v>
      </c>
      <c r="H104" s="15" t="s">
        <v>43</v>
      </c>
      <c r="I104" s="27">
        <v>465.00200000000001</v>
      </c>
      <c r="J104" s="15">
        <v>15</v>
      </c>
      <c r="K104" s="27">
        <f t="shared" si="8"/>
        <v>6975.03</v>
      </c>
      <c r="L104" s="15"/>
      <c r="M104" s="27">
        <f t="shared" si="11"/>
        <v>0</v>
      </c>
      <c r="N104" s="16">
        <v>0</v>
      </c>
      <c r="O104" s="27">
        <f t="shared" si="12"/>
        <v>0</v>
      </c>
      <c r="P104" s="15">
        <f t="shared" si="10"/>
        <v>15</v>
      </c>
      <c r="Q104" s="27">
        <f t="shared" si="10"/>
        <v>6975.03</v>
      </c>
      <c r="R104" s="28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>
        <f t="shared" si="9"/>
        <v>0</v>
      </c>
    </row>
    <row r="105" spans="1:56" x14ac:dyDescent="0.4">
      <c r="A105" s="15">
        <v>100</v>
      </c>
      <c r="B105" s="22" t="s">
        <v>38</v>
      </c>
      <c r="C105" s="22" t="s">
        <v>39</v>
      </c>
      <c r="D105" s="22"/>
      <c r="E105" s="25">
        <v>42740</v>
      </c>
      <c r="F105" s="25">
        <v>42740</v>
      </c>
      <c r="G105" s="26" t="s">
        <v>124</v>
      </c>
      <c r="H105" s="15" t="s">
        <v>43</v>
      </c>
      <c r="I105" s="27">
        <v>578.19999999999993</v>
      </c>
      <c r="J105" s="15">
        <v>5</v>
      </c>
      <c r="K105" s="27">
        <f t="shared" si="8"/>
        <v>2890.9999999999995</v>
      </c>
      <c r="L105" s="15"/>
      <c r="M105" s="27">
        <f t="shared" si="11"/>
        <v>0</v>
      </c>
      <c r="N105" s="16">
        <v>0</v>
      </c>
      <c r="O105" s="27">
        <f t="shared" si="12"/>
        <v>0</v>
      </c>
      <c r="P105" s="15">
        <f t="shared" si="10"/>
        <v>5</v>
      </c>
      <c r="Q105" s="27">
        <f t="shared" si="10"/>
        <v>2890.9999999999995</v>
      </c>
      <c r="R105" s="28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>
        <f t="shared" si="9"/>
        <v>0</v>
      </c>
    </row>
    <row r="106" spans="1:56" x14ac:dyDescent="0.4">
      <c r="A106" s="15">
        <v>101</v>
      </c>
      <c r="B106" s="22" t="s">
        <v>38</v>
      </c>
      <c r="C106" s="22" t="s">
        <v>39</v>
      </c>
      <c r="D106" s="22"/>
      <c r="E106" s="25">
        <v>44154</v>
      </c>
      <c r="F106" s="25">
        <v>44154</v>
      </c>
      <c r="G106" s="26" t="s">
        <v>125</v>
      </c>
      <c r="H106" s="15" t="s">
        <v>43</v>
      </c>
      <c r="I106" s="27">
        <v>465.00200000000001</v>
      </c>
      <c r="J106" s="15">
        <v>15</v>
      </c>
      <c r="K106" s="27">
        <f t="shared" si="8"/>
        <v>6975.03</v>
      </c>
      <c r="L106" s="15"/>
      <c r="M106" s="27">
        <f t="shared" si="11"/>
        <v>0</v>
      </c>
      <c r="N106" s="16">
        <v>0</v>
      </c>
      <c r="O106" s="27">
        <f t="shared" si="12"/>
        <v>0</v>
      </c>
      <c r="P106" s="15">
        <f t="shared" si="10"/>
        <v>15</v>
      </c>
      <c r="Q106" s="27">
        <f t="shared" si="10"/>
        <v>6975.03</v>
      </c>
      <c r="R106" s="28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>
        <f t="shared" si="9"/>
        <v>0</v>
      </c>
    </row>
    <row r="107" spans="1:56" x14ac:dyDescent="0.4">
      <c r="A107" s="15">
        <v>102</v>
      </c>
      <c r="B107" s="22" t="s">
        <v>38</v>
      </c>
      <c r="C107" s="23" t="s">
        <v>39</v>
      </c>
      <c r="D107" s="23"/>
      <c r="E107" s="25">
        <v>42888</v>
      </c>
      <c r="F107" s="25">
        <v>42888</v>
      </c>
      <c r="G107" s="26" t="s">
        <v>126</v>
      </c>
      <c r="H107" s="15" t="s">
        <v>43</v>
      </c>
      <c r="I107" s="27">
        <v>578.19999999999993</v>
      </c>
      <c r="J107" s="15">
        <v>8</v>
      </c>
      <c r="K107" s="27">
        <f t="shared" si="8"/>
        <v>4625.5999999999995</v>
      </c>
      <c r="L107" s="15"/>
      <c r="M107" s="27">
        <f t="shared" si="11"/>
        <v>0</v>
      </c>
      <c r="N107" s="16">
        <v>0</v>
      </c>
      <c r="O107" s="27">
        <f t="shared" si="12"/>
        <v>0</v>
      </c>
      <c r="P107" s="15">
        <f t="shared" si="10"/>
        <v>8</v>
      </c>
      <c r="Q107" s="27">
        <f t="shared" si="10"/>
        <v>4625.5999999999995</v>
      </c>
      <c r="R107" s="28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>
        <f t="shared" si="9"/>
        <v>0</v>
      </c>
    </row>
    <row r="108" spans="1:56" x14ac:dyDescent="0.4">
      <c r="A108" s="15">
        <v>103</v>
      </c>
      <c r="B108" s="22" t="s">
        <v>38</v>
      </c>
      <c r="C108" s="22" t="s">
        <v>39</v>
      </c>
      <c r="D108" s="22"/>
      <c r="E108" s="25">
        <v>42146</v>
      </c>
      <c r="F108" s="25">
        <v>42146</v>
      </c>
      <c r="G108" s="26" t="s">
        <v>127</v>
      </c>
      <c r="H108" s="15" t="s">
        <v>43</v>
      </c>
      <c r="I108" s="27">
        <v>545</v>
      </c>
      <c r="J108" s="15">
        <v>46</v>
      </c>
      <c r="K108" s="27">
        <f t="shared" si="8"/>
        <v>25070</v>
      </c>
      <c r="L108" s="15"/>
      <c r="M108" s="27">
        <f t="shared" si="11"/>
        <v>0</v>
      </c>
      <c r="N108" s="16">
        <v>0</v>
      </c>
      <c r="O108" s="27">
        <f t="shared" si="12"/>
        <v>0</v>
      </c>
      <c r="P108" s="15">
        <f t="shared" si="10"/>
        <v>46</v>
      </c>
      <c r="Q108" s="27">
        <f t="shared" si="10"/>
        <v>25070</v>
      </c>
      <c r="R108" s="2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>
        <f t="shared" si="9"/>
        <v>0</v>
      </c>
    </row>
    <row r="109" spans="1:56" x14ac:dyDescent="0.4">
      <c r="A109" s="15">
        <v>104</v>
      </c>
      <c r="B109" s="22" t="s">
        <v>38</v>
      </c>
      <c r="C109" s="22" t="s">
        <v>39</v>
      </c>
      <c r="D109" s="22"/>
      <c r="E109" s="25">
        <v>43253</v>
      </c>
      <c r="F109" s="25">
        <v>43253</v>
      </c>
      <c r="G109" s="26" t="s">
        <v>127</v>
      </c>
      <c r="H109" s="15" t="s">
        <v>43</v>
      </c>
      <c r="I109" s="27">
        <v>643.1</v>
      </c>
      <c r="J109" s="15">
        <v>5</v>
      </c>
      <c r="K109" s="27">
        <f t="shared" si="8"/>
        <v>3215.5</v>
      </c>
      <c r="L109" s="15"/>
      <c r="M109" s="27">
        <f t="shared" si="11"/>
        <v>0</v>
      </c>
      <c r="N109" s="16">
        <v>0</v>
      </c>
      <c r="O109" s="27">
        <f t="shared" si="12"/>
        <v>0</v>
      </c>
      <c r="P109" s="15">
        <f t="shared" si="10"/>
        <v>5</v>
      </c>
      <c r="Q109" s="27">
        <f t="shared" si="10"/>
        <v>3215.5</v>
      </c>
      <c r="R109" s="2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>
        <f t="shared" si="9"/>
        <v>0</v>
      </c>
    </row>
    <row r="110" spans="1:56" x14ac:dyDescent="0.4">
      <c r="A110" s="15">
        <v>105</v>
      </c>
      <c r="B110" s="22" t="s">
        <v>38</v>
      </c>
      <c r="C110" s="22" t="s">
        <v>39</v>
      </c>
      <c r="D110" s="22"/>
      <c r="E110" s="25">
        <v>41668</v>
      </c>
      <c r="F110" s="25">
        <v>41668</v>
      </c>
      <c r="G110" s="26" t="s">
        <v>128</v>
      </c>
      <c r="H110" s="15" t="s">
        <v>43</v>
      </c>
      <c r="I110" s="27">
        <v>200</v>
      </c>
      <c r="J110" s="15">
        <v>15</v>
      </c>
      <c r="K110" s="27">
        <f t="shared" si="8"/>
        <v>3000</v>
      </c>
      <c r="L110" s="15"/>
      <c r="M110" s="27">
        <f t="shared" si="11"/>
        <v>0</v>
      </c>
      <c r="N110" s="16">
        <v>0</v>
      </c>
      <c r="O110" s="27">
        <f t="shared" si="12"/>
        <v>0</v>
      </c>
      <c r="P110" s="15">
        <f t="shared" si="10"/>
        <v>15</v>
      </c>
      <c r="Q110" s="27">
        <f t="shared" si="10"/>
        <v>3000</v>
      </c>
      <c r="R110" s="2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>
        <f t="shared" si="9"/>
        <v>0</v>
      </c>
    </row>
    <row r="111" spans="1:56" x14ac:dyDescent="0.4">
      <c r="A111" s="15">
        <v>106</v>
      </c>
      <c r="B111" s="22" t="s">
        <v>38</v>
      </c>
      <c r="C111" s="22" t="s">
        <v>39</v>
      </c>
      <c r="D111" s="22"/>
      <c r="E111" s="25">
        <v>43325</v>
      </c>
      <c r="F111" s="25">
        <v>43325</v>
      </c>
      <c r="G111" s="26" t="s">
        <v>129</v>
      </c>
      <c r="H111" s="15" t="s">
        <v>43</v>
      </c>
      <c r="I111" s="27">
        <v>296.99400000000003</v>
      </c>
      <c r="J111" s="15">
        <v>10</v>
      </c>
      <c r="K111" s="27">
        <f t="shared" si="8"/>
        <v>2969.9400000000005</v>
      </c>
      <c r="L111" s="15"/>
      <c r="M111" s="27">
        <f t="shared" si="11"/>
        <v>0</v>
      </c>
      <c r="N111" s="16">
        <v>0</v>
      </c>
      <c r="O111" s="27">
        <f t="shared" si="12"/>
        <v>0</v>
      </c>
      <c r="P111" s="15">
        <f t="shared" si="10"/>
        <v>10</v>
      </c>
      <c r="Q111" s="27">
        <f t="shared" si="10"/>
        <v>2969.9400000000005</v>
      </c>
      <c r="R111" s="2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>
        <f t="shared" si="9"/>
        <v>0</v>
      </c>
    </row>
    <row r="112" spans="1:56" ht="19.2" customHeight="1" x14ac:dyDescent="0.4">
      <c r="A112" s="15">
        <v>107</v>
      </c>
      <c r="B112" s="22" t="s">
        <v>38</v>
      </c>
      <c r="C112" s="23" t="s">
        <v>39</v>
      </c>
      <c r="D112" s="23"/>
      <c r="E112" s="25">
        <v>42888</v>
      </c>
      <c r="F112" s="25">
        <v>42888</v>
      </c>
      <c r="G112" s="26" t="s">
        <v>130</v>
      </c>
      <c r="H112" s="15" t="s">
        <v>43</v>
      </c>
      <c r="I112" s="27">
        <v>442</v>
      </c>
      <c r="J112" s="15">
        <v>13</v>
      </c>
      <c r="K112" s="27">
        <f t="shared" si="8"/>
        <v>5746</v>
      </c>
      <c r="L112" s="15"/>
      <c r="M112" s="27">
        <f t="shared" si="11"/>
        <v>0</v>
      </c>
      <c r="N112" s="16">
        <v>0</v>
      </c>
      <c r="O112" s="27">
        <f t="shared" si="12"/>
        <v>0</v>
      </c>
      <c r="P112" s="15">
        <f t="shared" si="10"/>
        <v>13</v>
      </c>
      <c r="Q112" s="27">
        <f t="shared" si="10"/>
        <v>5746</v>
      </c>
      <c r="R112" s="2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>
        <f t="shared" si="9"/>
        <v>0</v>
      </c>
    </row>
    <row r="113" spans="1:56" ht="21.6" customHeight="1" x14ac:dyDescent="0.4">
      <c r="A113" s="15">
        <v>108</v>
      </c>
      <c r="B113" s="22" t="s">
        <v>38</v>
      </c>
      <c r="C113" s="22" t="s">
        <v>39</v>
      </c>
      <c r="D113" s="22"/>
      <c r="E113" s="25">
        <v>44154</v>
      </c>
      <c r="F113" s="25">
        <v>44154</v>
      </c>
      <c r="G113" s="26" t="s">
        <v>130</v>
      </c>
      <c r="H113" s="15" t="s">
        <v>43</v>
      </c>
      <c r="I113" s="27">
        <v>44.356000000000002</v>
      </c>
      <c r="J113" s="15">
        <v>5</v>
      </c>
      <c r="K113" s="27">
        <f t="shared" si="8"/>
        <v>221.78</v>
      </c>
      <c r="L113" s="15"/>
      <c r="M113" s="27">
        <f t="shared" si="11"/>
        <v>0</v>
      </c>
      <c r="N113" s="16">
        <v>0</v>
      </c>
      <c r="O113" s="27">
        <f t="shared" si="12"/>
        <v>0</v>
      </c>
      <c r="P113" s="15">
        <f t="shared" si="10"/>
        <v>5</v>
      </c>
      <c r="Q113" s="27">
        <f t="shared" si="10"/>
        <v>221.78</v>
      </c>
      <c r="R113" s="2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>
        <f t="shared" si="9"/>
        <v>0</v>
      </c>
    </row>
    <row r="114" spans="1:56" x14ac:dyDescent="0.4">
      <c r="A114" s="15">
        <v>109</v>
      </c>
      <c r="B114" s="22" t="s">
        <v>38</v>
      </c>
      <c r="C114" s="22" t="s">
        <v>39</v>
      </c>
      <c r="D114" s="22"/>
      <c r="E114" s="25">
        <v>42389</v>
      </c>
      <c r="F114" s="25">
        <v>42389</v>
      </c>
      <c r="G114" s="26" t="s">
        <v>131</v>
      </c>
      <c r="H114" s="15" t="s">
        <v>41</v>
      </c>
      <c r="I114" s="27">
        <v>73</v>
      </c>
      <c r="J114" s="15">
        <v>108</v>
      </c>
      <c r="K114" s="27">
        <f t="shared" si="8"/>
        <v>7884</v>
      </c>
      <c r="L114" s="15"/>
      <c r="M114" s="27">
        <f t="shared" si="11"/>
        <v>0</v>
      </c>
      <c r="N114" s="16">
        <v>2</v>
      </c>
      <c r="O114" s="27">
        <f t="shared" si="12"/>
        <v>146</v>
      </c>
      <c r="P114" s="15">
        <f t="shared" si="10"/>
        <v>106</v>
      </c>
      <c r="Q114" s="27">
        <f t="shared" si="10"/>
        <v>7738</v>
      </c>
      <c r="R114" s="2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>
        <v>1</v>
      </c>
      <c r="AF114" s="29"/>
      <c r="AG114" s="29"/>
      <c r="AH114" s="29"/>
      <c r="AI114" s="29">
        <v>1</v>
      </c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>
        <f t="shared" si="9"/>
        <v>2</v>
      </c>
    </row>
    <row r="115" spans="1:56" x14ac:dyDescent="0.4">
      <c r="A115" s="15">
        <v>110</v>
      </c>
      <c r="B115" s="22" t="s">
        <v>38</v>
      </c>
      <c r="C115" s="22" t="s">
        <v>39</v>
      </c>
      <c r="D115" s="22"/>
      <c r="E115" s="25">
        <v>44638</v>
      </c>
      <c r="F115" s="25">
        <v>44638</v>
      </c>
      <c r="G115" s="26" t="s">
        <v>132</v>
      </c>
      <c r="H115" s="15" t="s">
        <v>41</v>
      </c>
      <c r="I115" s="27">
        <v>4</v>
      </c>
      <c r="J115" s="15">
        <v>103</v>
      </c>
      <c r="K115" s="27">
        <f t="shared" si="8"/>
        <v>412</v>
      </c>
      <c r="L115" s="15"/>
      <c r="M115" s="27">
        <f t="shared" si="11"/>
        <v>0</v>
      </c>
      <c r="N115" s="16">
        <v>0</v>
      </c>
      <c r="O115" s="27">
        <f t="shared" si="12"/>
        <v>0</v>
      </c>
      <c r="P115" s="15">
        <f t="shared" si="10"/>
        <v>103</v>
      </c>
      <c r="Q115" s="27">
        <f t="shared" si="10"/>
        <v>412</v>
      </c>
      <c r="R115" s="2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>
        <f t="shared" si="9"/>
        <v>0</v>
      </c>
    </row>
    <row r="116" spans="1:56" x14ac:dyDescent="0.4">
      <c r="A116" s="15">
        <v>111</v>
      </c>
      <c r="B116" s="22" t="s">
        <v>38</v>
      </c>
      <c r="C116" s="22" t="s">
        <v>39</v>
      </c>
      <c r="D116" s="22"/>
      <c r="E116" s="25">
        <v>45049</v>
      </c>
      <c r="F116" s="25">
        <v>45049</v>
      </c>
      <c r="G116" s="26" t="s">
        <v>132</v>
      </c>
      <c r="H116" s="15" t="s">
        <v>41</v>
      </c>
      <c r="I116" s="27">
        <v>5</v>
      </c>
      <c r="J116" s="15">
        <v>26</v>
      </c>
      <c r="K116" s="27">
        <f t="shared" si="8"/>
        <v>130</v>
      </c>
      <c r="L116" s="15"/>
      <c r="M116" s="27">
        <f t="shared" si="11"/>
        <v>0</v>
      </c>
      <c r="N116" s="16">
        <v>0</v>
      </c>
      <c r="O116" s="27">
        <f t="shared" si="12"/>
        <v>0</v>
      </c>
      <c r="P116" s="15">
        <f t="shared" si="10"/>
        <v>26</v>
      </c>
      <c r="Q116" s="27">
        <f t="shared" si="10"/>
        <v>130</v>
      </c>
      <c r="R116" s="2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>
        <f t="shared" si="9"/>
        <v>0</v>
      </c>
    </row>
    <row r="117" spans="1:56" x14ac:dyDescent="0.4">
      <c r="A117" s="15">
        <v>112</v>
      </c>
      <c r="B117" s="22" t="s">
        <v>93</v>
      </c>
      <c r="C117" s="23" t="s">
        <v>94</v>
      </c>
      <c r="D117" s="23"/>
      <c r="E117" s="25">
        <v>45166</v>
      </c>
      <c r="F117" s="25">
        <v>45166</v>
      </c>
      <c r="G117" s="26" t="s">
        <v>133</v>
      </c>
      <c r="H117" s="15" t="s">
        <v>41</v>
      </c>
      <c r="I117" s="27">
        <v>41.996333333300001</v>
      </c>
      <c r="J117" s="15">
        <v>30</v>
      </c>
      <c r="K117" s="27">
        <f t="shared" si="8"/>
        <v>1259.8899999990001</v>
      </c>
      <c r="L117" s="15"/>
      <c r="M117" s="27">
        <f t="shared" si="11"/>
        <v>0</v>
      </c>
      <c r="N117" s="16">
        <v>8</v>
      </c>
      <c r="O117" s="27">
        <f t="shared" si="12"/>
        <v>335.97066666640001</v>
      </c>
      <c r="P117" s="15">
        <f t="shared" si="10"/>
        <v>22</v>
      </c>
      <c r="Q117" s="27">
        <f t="shared" si="10"/>
        <v>923.9193333326001</v>
      </c>
      <c r="R117" s="2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>
        <v>3</v>
      </c>
      <c r="AX117" s="29"/>
      <c r="AY117" s="29">
        <v>5</v>
      </c>
      <c r="AZ117" s="29"/>
      <c r="BA117" s="29"/>
      <c r="BB117" s="29"/>
      <c r="BC117" s="29"/>
      <c r="BD117" s="29">
        <f t="shared" si="9"/>
        <v>8</v>
      </c>
    </row>
    <row r="118" spans="1:56" x14ac:dyDescent="0.4">
      <c r="A118" s="15">
        <v>113</v>
      </c>
      <c r="B118" s="22" t="s">
        <v>93</v>
      </c>
      <c r="C118" s="23" t="s">
        <v>94</v>
      </c>
      <c r="D118" s="23"/>
      <c r="E118" s="25">
        <v>42888</v>
      </c>
      <c r="F118" s="25">
        <v>42888</v>
      </c>
      <c r="G118" s="26" t="s">
        <v>134</v>
      </c>
      <c r="H118" s="15" t="s">
        <v>41</v>
      </c>
      <c r="I118" s="27">
        <v>32.626999999999995</v>
      </c>
      <c r="J118" s="15">
        <v>40</v>
      </c>
      <c r="K118" s="27">
        <f t="shared" si="8"/>
        <v>1305.08</v>
      </c>
      <c r="L118" s="15"/>
      <c r="M118" s="27">
        <f t="shared" si="11"/>
        <v>0</v>
      </c>
      <c r="N118" s="16">
        <v>3</v>
      </c>
      <c r="O118" s="27">
        <f t="shared" si="12"/>
        <v>97.880999999999986</v>
      </c>
      <c r="P118" s="15">
        <f t="shared" si="10"/>
        <v>37</v>
      </c>
      <c r="Q118" s="27">
        <f t="shared" si="10"/>
        <v>1207.1989999999998</v>
      </c>
      <c r="R118" s="28"/>
      <c r="S118" s="29"/>
      <c r="T118" s="29"/>
      <c r="U118" s="29"/>
      <c r="V118" s="29"/>
      <c r="W118" s="29">
        <v>3</v>
      </c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>
        <f t="shared" si="9"/>
        <v>3</v>
      </c>
    </row>
    <row r="119" spans="1:56" x14ac:dyDescent="0.4">
      <c r="A119" s="15">
        <v>114</v>
      </c>
      <c r="B119" s="22" t="s">
        <v>38</v>
      </c>
      <c r="C119" s="23" t="s">
        <v>39</v>
      </c>
      <c r="D119" s="23"/>
      <c r="E119" s="25">
        <v>44998</v>
      </c>
      <c r="F119" s="25">
        <v>44998</v>
      </c>
      <c r="G119" s="26" t="s">
        <v>135</v>
      </c>
      <c r="H119" s="15" t="s">
        <v>41</v>
      </c>
      <c r="I119" s="27">
        <v>285.005</v>
      </c>
      <c r="J119" s="15">
        <v>10</v>
      </c>
      <c r="K119" s="27">
        <f t="shared" si="8"/>
        <v>2850.05</v>
      </c>
      <c r="L119" s="15"/>
      <c r="M119" s="27">
        <f t="shared" si="11"/>
        <v>0</v>
      </c>
      <c r="N119" s="16">
        <v>0</v>
      </c>
      <c r="O119" s="27">
        <f t="shared" si="12"/>
        <v>0</v>
      </c>
      <c r="P119" s="15">
        <f t="shared" si="10"/>
        <v>10</v>
      </c>
      <c r="Q119" s="27">
        <f t="shared" si="10"/>
        <v>2850.05</v>
      </c>
      <c r="R119" s="2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>
        <f t="shared" si="9"/>
        <v>0</v>
      </c>
    </row>
    <row r="120" spans="1:56" x14ac:dyDescent="0.4">
      <c r="A120" s="15">
        <v>115</v>
      </c>
      <c r="B120" s="22" t="s">
        <v>38</v>
      </c>
      <c r="C120" s="23" t="s">
        <v>39</v>
      </c>
      <c r="D120" s="23"/>
      <c r="E120" s="25">
        <v>44638</v>
      </c>
      <c r="F120" s="25">
        <v>44638</v>
      </c>
      <c r="G120" s="26" t="s">
        <v>135</v>
      </c>
      <c r="H120" s="15" t="s">
        <v>41</v>
      </c>
      <c r="I120" s="27">
        <v>285</v>
      </c>
      <c r="J120" s="15">
        <v>2</v>
      </c>
      <c r="K120" s="27">
        <f t="shared" si="8"/>
        <v>570</v>
      </c>
      <c r="L120" s="15"/>
      <c r="M120" s="27">
        <f t="shared" si="11"/>
        <v>0</v>
      </c>
      <c r="N120" s="16">
        <v>1</v>
      </c>
      <c r="O120" s="27">
        <f t="shared" si="12"/>
        <v>285</v>
      </c>
      <c r="P120" s="15">
        <f t="shared" si="10"/>
        <v>1</v>
      </c>
      <c r="Q120" s="27">
        <f t="shared" si="10"/>
        <v>285</v>
      </c>
      <c r="R120" s="28"/>
      <c r="S120" s="29"/>
      <c r="T120" s="29"/>
      <c r="U120" s="29"/>
      <c r="V120" s="29"/>
      <c r="W120" s="29"/>
      <c r="X120" s="29"/>
      <c r="Y120" s="29"/>
      <c r="Z120" s="29"/>
      <c r="AA120" s="29">
        <v>1</v>
      </c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>
        <f t="shared" si="9"/>
        <v>1</v>
      </c>
    </row>
    <row r="121" spans="1:56" x14ac:dyDescent="0.4">
      <c r="A121" s="15">
        <v>116</v>
      </c>
      <c r="B121" s="22" t="s">
        <v>38</v>
      </c>
      <c r="C121" s="22" t="s">
        <v>39</v>
      </c>
      <c r="D121" s="22"/>
      <c r="E121" s="25">
        <v>44154</v>
      </c>
      <c r="F121" s="25">
        <v>44154</v>
      </c>
      <c r="G121" s="26" t="s">
        <v>136</v>
      </c>
      <c r="H121" s="15" t="s">
        <v>41</v>
      </c>
      <c r="I121" s="27">
        <v>29.771599999999999</v>
      </c>
      <c r="J121" s="15">
        <v>3</v>
      </c>
      <c r="K121" s="27">
        <f t="shared" si="8"/>
        <v>89.314799999999991</v>
      </c>
      <c r="L121" s="15"/>
      <c r="M121" s="27">
        <f t="shared" si="11"/>
        <v>0</v>
      </c>
      <c r="N121" s="16">
        <v>0</v>
      </c>
      <c r="O121" s="27">
        <f t="shared" si="12"/>
        <v>0</v>
      </c>
      <c r="P121" s="15">
        <f t="shared" si="10"/>
        <v>3</v>
      </c>
      <c r="Q121" s="27">
        <f t="shared" si="10"/>
        <v>89.314799999999991</v>
      </c>
      <c r="R121" s="2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>
        <f t="shared" si="9"/>
        <v>0</v>
      </c>
    </row>
    <row r="122" spans="1:56" x14ac:dyDescent="0.4">
      <c r="A122" s="15">
        <v>117</v>
      </c>
      <c r="B122" s="22" t="s">
        <v>38</v>
      </c>
      <c r="C122" s="22" t="s">
        <v>39</v>
      </c>
      <c r="D122" s="22"/>
      <c r="E122" s="25">
        <v>42094</v>
      </c>
      <c r="F122" s="25">
        <v>42094</v>
      </c>
      <c r="G122" s="26" t="s">
        <v>137</v>
      </c>
      <c r="H122" s="15" t="s">
        <v>41</v>
      </c>
      <c r="I122" s="27">
        <v>14.16</v>
      </c>
      <c r="J122" s="15">
        <v>119</v>
      </c>
      <c r="K122" s="27">
        <f t="shared" si="8"/>
        <v>1685.04</v>
      </c>
      <c r="L122" s="15"/>
      <c r="M122" s="27">
        <f t="shared" si="11"/>
        <v>0</v>
      </c>
      <c r="N122" s="16">
        <v>0</v>
      </c>
      <c r="O122" s="27">
        <f t="shared" si="12"/>
        <v>0</v>
      </c>
      <c r="P122" s="15">
        <f t="shared" si="10"/>
        <v>119</v>
      </c>
      <c r="Q122" s="27">
        <f t="shared" si="10"/>
        <v>1685.04</v>
      </c>
      <c r="R122" s="2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>
        <f t="shared" si="9"/>
        <v>0</v>
      </c>
    </row>
    <row r="123" spans="1:56" x14ac:dyDescent="0.4">
      <c r="A123" s="15">
        <v>118</v>
      </c>
      <c r="B123" s="22" t="s">
        <v>38</v>
      </c>
      <c r="C123" s="22" t="s">
        <v>39</v>
      </c>
      <c r="D123" s="22"/>
      <c r="E123" s="25">
        <v>42473</v>
      </c>
      <c r="F123" s="25">
        <v>42473</v>
      </c>
      <c r="G123" s="26" t="s">
        <v>138</v>
      </c>
      <c r="H123" s="15" t="s">
        <v>41</v>
      </c>
      <c r="I123" s="27">
        <v>41.3</v>
      </c>
      <c r="J123" s="15">
        <v>15</v>
      </c>
      <c r="K123" s="27">
        <f t="shared" si="8"/>
        <v>619.5</v>
      </c>
      <c r="L123" s="15"/>
      <c r="M123" s="27">
        <f t="shared" si="11"/>
        <v>0</v>
      </c>
      <c r="N123" s="16">
        <v>0</v>
      </c>
      <c r="O123" s="27">
        <f t="shared" si="12"/>
        <v>0</v>
      </c>
      <c r="P123" s="15">
        <f t="shared" si="10"/>
        <v>15</v>
      </c>
      <c r="Q123" s="27">
        <f t="shared" si="10"/>
        <v>619.5</v>
      </c>
      <c r="R123" s="2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>
        <f t="shared" si="9"/>
        <v>0</v>
      </c>
    </row>
    <row r="124" spans="1:56" ht="18" customHeight="1" x14ac:dyDescent="0.4">
      <c r="A124" s="15">
        <v>119</v>
      </c>
      <c r="B124" s="22" t="s">
        <v>38</v>
      </c>
      <c r="C124" s="22" t="s">
        <v>39</v>
      </c>
      <c r="D124" s="22"/>
      <c r="E124" s="25">
        <v>44154</v>
      </c>
      <c r="F124" s="25">
        <v>44154</v>
      </c>
      <c r="G124" s="26" t="s">
        <v>138</v>
      </c>
      <c r="H124" s="15" t="s">
        <v>41</v>
      </c>
      <c r="I124" s="27">
        <v>74.492999999999995</v>
      </c>
      <c r="J124" s="15">
        <v>10</v>
      </c>
      <c r="K124" s="27">
        <f t="shared" si="8"/>
        <v>744.93</v>
      </c>
      <c r="L124" s="15"/>
      <c r="M124" s="27">
        <f t="shared" si="11"/>
        <v>0</v>
      </c>
      <c r="N124" s="16">
        <v>0</v>
      </c>
      <c r="O124" s="27">
        <f t="shared" si="12"/>
        <v>0</v>
      </c>
      <c r="P124" s="15">
        <f t="shared" si="10"/>
        <v>10</v>
      </c>
      <c r="Q124" s="27">
        <f t="shared" si="10"/>
        <v>744.93</v>
      </c>
      <c r="R124" s="2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>
        <f t="shared" si="9"/>
        <v>0</v>
      </c>
    </row>
    <row r="125" spans="1:56" x14ac:dyDescent="0.4">
      <c r="A125" s="15">
        <v>120</v>
      </c>
      <c r="B125" s="22" t="s">
        <v>93</v>
      </c>
      <c r="C125" s="23" t="s">
        <v>94</v>
      </c>
      <c r="D125" s="23"/>
      <c r="E125" s="25">
        <v>43326</v>
      </c>
      <c r="F125" s="25">
        <v>43326</v>
      </c>
      <c r="G125" s="26" t="s">
        <v>139</v>
      </c>
      <c r="H125" s="15" t="s">
        <v>41</v>
      </c>
      <c r="I125" s="27">
        <v>12.2484</v>
      </c>
      <c r="J125" s="15">
        <v>42</v>
      </c>
      <c r="K125" s="27">
        <f t="shared" si="8"/>
        <v>514.43280000000004</v>
      </c>
      <c r="L125" s="15"/>
      <c r="M125" s="27">
        <f t="shared" si="11"/>
        <v>0</v>
      </c>
      <c r="N125" s="16">
        <v>0</v>
      </c>
      <c r="O125" s="27">
        <f t="shared" si="12"/>
        <v>0</v>
      </c>
      <c r="P125" s="15">
        <f t="shared" si="10"/>
        <v>42</v>
      </c>
      <c r="Q125" s="27">
        <f t="shared" si="10"/>
        <v>514.43280000000004</v>
      </c>
      <c r="R125" s="2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>
        <f t="shared" si="9"/>
        <v>0</v>
      </c>
    </row>
    <row r="126" spans="1:56" x14ac:dyDescent="0.4">
      <c r="A126" s="15">
        <v>121</v>
      </c>
      <c r="B126" s="22" t="s">
        <v>93</v>
      </c>
      <c r="C126" s="23" t="s">
        <v>94</v>
      </c>
      <c r="D126" s="23"/>
      <c r="E126" s="25">
        <v>43705</v>
      </c>
      <c r="F126" s="25">
        <v>43705</v>
      </c>
      <c r="G126" s="26" t="s">
        <v>140</v>
      </c>
      <c r="H126" s="15" t="s">
        <v>41</v>
      </c>
      <c r="I126" s="27">
        <v>23.000166666666669</v>
      </c>
      <c r="J126" s="15">
        <v>483</v>
      </c>
      <c r="K126" s="27">
        <f t="shared" si="8"/>
        <v>11109.080500000002</v>
      </c>
      <c r="L126" s="15"/>
      <c r="M126" s="27">
        <f t="shared" si="11"/>
        <v>0</v>
      </c>
      <c r="N126" s="16">
        <v>0</v>
      </c>
      <c r="O126" s="27">
        <f t="shared" si="12"/>
        <v>0</v>
      </c>
      <c r="P126" s="15">
        <f t="shared" si="10"/>
        <v>483</v>
      </c>
      <c r="Q126" s="27">
        <f t="shared" si="10"/>
        <v>11109.080500000002</v>
      </c>
      <c r="R126" s="2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>
        <f t="shared" si="9"/>
        <v>0</v>
      </c>
    </row>
    <row r="127" spans="1:56" x14ac:dyDescent="0.4">
      <c r="A127" s="15">
        <v>122</v>
      </c>
      <c r="B127" s="22" t="s">
        <v>38</v>
      </c>
      <c r="C127" s="23" t="s">
        <v>39</v>
      </c>
      <c r="D127" s="23"/>
      <c r="E127" s="25">
        <v>44735</v>
      </c>
      <c r="F127" s="25">
        <v>44735</v>
      </c>
      <c r="G127" s="26" t="s">
        <v>140</v>
      </c>
      <c r="H127" s="15" t="s">
        <v>41</v>
      </c>
      <c r="I127" s="27">
        <v>22.4</v>
      </c>
      <c r="J127" s="15">
        <v>198</v>
      </c>
      <c r="K127" s="27">
        <f t="shared" si="8"/>
        <v>4435.2</v>
      </c>
      <c r="L127" s="15"/>
      <c r="M127" s="27">
        <f t="shared" si="11"/>
        <v>0</v>
      </c>
      <c r="N127" s="16">
        <v>13</v>
      </c>
      <c r="O127" s="27">
        <f t="shared" si="12"/>
        <v>291.2</v>
      </c>
      <c r="P127" s="15">
        <f t="shared" si="10"/>
        <v>185</v>
      </c>
      <c r="Q127" s="27">
        <f t="shared" si="10"/>
        <v>4144</v>
      </c>
      <c r="R127" s="28"/>
      <c r="S127" s="29"/>
      <c r="T127" s="29"/>
      <c r="U127" s="29"/>
      <c r="V127" s="29"/>
      <c r="W127" s="29"/>
      <c r="X127" s="29">
        <v>3</v>
      </c>
      <c r="Y127" s="29"/>
      <c r="Z127" s="29"/>
      <c r="AA127" s="29"/>
      <c r="AB127" s="29"/>
      <c r="AC127" s="29">
        <v>2</v>
      </c>
      <c r="AD127" s="29"/>
      <c r="AE127" s="29">
        <v>5</v>
      </c>
      <c r="AF127" s="29">
        <v>1</v>
      </c>
      <c r="AG127" s="29"/>
      <c r="AH127" s="29">
        <v>2</v>
      </c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>
        <f t="shared" si="9"/>
        <v>13</v>
      </c>
    </row>
    <row r="128" spans="1:56" x14ac:dyDescent="0.4">
      <c r="A128" s="15">
        <v>123</v>
      </c>
      <c r="B128" s="22" t="s">
        <v>38</v>
      </c>
      <c r="C128" s="23" t="s">
        <v>39</v>
      </c>
      <c r="D128" s="23"/>
      <c r="E128" s="25">
        <v>44998</v>
      </c>
      <c r="F128" s="25">
        <v>44998</v>
      </c>
      <c r="G128" s="26" t="s">
        <v>141</v>
      </c>
      <c r="H128" s="15" t="s">
        <v>41</v>
      </c>
      <c r="I128" s="27">
        <v>41.996200000000002</v>
      </c>
      <c r="J128" s="15">
        <v>22</v>
      </c>
      <c r="K128" s="27">
        <f t="shared" si="8"/>
        <v>923.91640000000007</v>
      </c>
      <c r="L128" s="15"/>
      <c r="M128" s="27">
        <f t="shared" si="11"/>
        <v>0</v>
      </c>
      <c r="N128" s="16">
        <v>2</v>
      </c>
      <c r="O128" s="27">
        <f t="shared" si="12"/>
        <v>83.992400000000004</v>
      </c>
      <c r="P128" s="15">
        <f t="shared" si="10"/>
        <v>20</v>
      </c>
      <c r="Q128" s="27">
        <f t="shared" si="10"/>
        <v>839.92400000000009</v>
      </c>
      <c r="R128" s="2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>
        <v>2</v>
      </c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>
        <f t="shared" si="9"/>
        <v>2</v>
      </c>
    </row>
    <row r="129" spans="1:56" x14ac:dyDescent="0.4">
      <c r="A129" s="15">
        <v>124</v>
      </c>
      <c r="B129" s="22" t="s">
        <v>93</v>
      </c>
      <c r="C129" s="23" t="s">
        <v>94</v>
      </c>
      <c r="D129" s="23"/>
      <c r="E129" s="25">
        <v>44164</v>
      </c>
      <c r="F129" s="25">
        <v>44164</v>
      </c>
      <c r="G129" s="26" t="s">
        <v>142</v>
      </c>
      <c r="H129" s="15" t="s">
        <v>41</v>
      </c>
      <c r="I129" s="27">
        <v>49.56</v>
      </c>
      <c r="J129" s="15">
        <v>1</v>
      </c>
      <c r="K129" s="27">
        <f t="shared" si="8"/>
        <v>49.56</v>
      </c>
      <c r="L129" s="15"/>
      <c r="M129" s="27">
        <f t="shared" si="11"/>
        <v>0</v>
      </c>
      <c r="N129" s="16">
        <v>0</v>
      </c>
      <c r="O129" s="27">
        <f t="shared" si="12"/>
        <v>0</v>
      </c>
      <c r="P129" s="15">
        <f t="shared" si="10"/>
        <v>1</v>
      </c>
      <c r="Q129" s="27">
        <f t="shared" si="10"/>
        <v>49.56</v>
      </c>
      <c r="R129" s="2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>
        <f t="shared" si="9"/>
        <v>0</v>
      </c>
    </row>
    <row r="130" spans="1:56" x14ac:dyDescent="0.4">
      <c r="A130" s="15">
        <v>125</v>
      </c>
      <c r="B130" s="22" t="s">
        <v>38</v>
      </c>
      <c r="C130" s="23" t="s">
        <v>39</v>
      </c>
      <c r="D130" s="23"/>
      <c r="E130" s="25">
        <v>45049</v>
      </c>
      <c r="F130" s="25">
        <v>45049</v>
      </c>
      <c r="G130" s="26" t="s">
        <v>142</v>
      </c>
      <c r="H130" s="15" t="s">
        <v>41</v>
      </c>
      <c r="I130" s="27">
        <v>41.99</v>
      </c>
      <c r="J130" s="15">
        <v>40</v>
      </c>
      <c r="K130" s="27">
        <f t="shared" si="8"/>
        <v>1679.6000000000001</v>
      </c>
      <c r="L130" s="15"/>
      <c r="M130" s="27">
        <f t="shared" si="11"/>
        <v>0</v>
      </c>
      <c r="N130" s="16">
        <v>0</v>
      </c>
      <c r="O130" s="27">
        <f t="shared" si="12"/>
        <v>0</v>
      </c>
      <c r="P130" s="15">
        <f t="shared" si="10"/>
        <v>40</v>
      </c>
      <c r="Q130" s="27">
        <f t="shared" si="10"/>
        <v>1679.6000000000001</v>
      </c>
      <c r="R130" s="2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>
        <f t="shared" si="9"/>
        <v>0</v>
      </c>
    </row>
    <row r="131" spans="1:56" x14ac:dyDescent="0.4">
      <c r="A131" s="15">
        <v>126</v>
      </c>
      <c r="B131" s="22" t="s">
        <v>93</v>
      </c>
      <c r="C131" s="23" t="s">
        <v>94</v>
      </c>
      <c r="D131" s="23"/>
      <c r="E131" s="25">
        <v>42389</v>
      </c>
      <c r="F131" s="25">
        <v>42389</v>
      </c>
      <c r="G131" s="26" t="s">
        <v>143</v>
      </c>
      <c r="H131" s="15" t="s">
        <v>41</v>
      </c>
      <c r="I131" s="27">
        <v>200</v>
      </c>
      <c r="J131" s="15">
        <v>1</v>
      </c>
      <c r="K131" s="27">
        <f t="shared" si="8"/>
        <v>200</v>
      </c>
      <c r="L131" s="15"/>
      <c r="M131" s="27">
        <f t="shared" si="11"/>
        <v>0</v>
      </c>
      <c r="N131" s="16">
        <v>0</v>
      </c>
      <c r="O131" s="27">
        <f t="shared" si="12"/>
        <v>0</v>
      </c>
      <c r="P131" s="15">
        <f t="shared" si="10"/>
        <v>1</v>
      </c>
      <c r="Q131" s="27">
        <f t="shared" si="10"/>
        <v>200</v>
      </c>
      <c r="R131" s="2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>
        <f t="shared" si="9"/>
        <v>0</v>
      </c>
    </row>
    <row r="132" spans="1:56" x14ac:dyDescent="0.4">
      <c r="A132" s="15">
        <v>127</v>
      </c>
      <c r="B132" s="22" t="s">
        <v>38</v>
      </c>
      <c r="C132" s="22" t="s">
        <v>39</v>
      </c>
      <c r="D132" s="22"/>
      <c r="E132" s="25">
        <v>42889</v>
      </c>
      <c r="F132" s="25">
        <v>42889</v>
      </c>
      <c r="G132" s="26" t="s">
        <v>144</v>
      </c>
      <c r="H132" s="15" t="s">
        <v>41</v>
      </c>
      <c r="I132" s="27">
        <v>120</v>
      </c>
      <c r="J132" s="15">
        <v>21</v>
      </c>
      <c r="K132" s="27">
        <f t="shared" si="8"/>
        <v>2520</v>
      </c>
      <c r="L132" s="15"/>
      <c r="M132" s="27">
        <f t="shared" si="11"/>
        <v>0</v>
      </c>
      <c r="N132" s="16">
        <v>0</v>
      </c>
      <c r="O132" s="27">
        <f t="shared" si="12"/>
        <v>0</v>
      </c>
      <c r="P132" s="15">
        <f t="shared" si="10"/>
        <v>21</v>
      </c>
      <c r="Q132" s="27">
        <f t="shared" si="10"/>
        <v>2520</v>
      </c>
      <c r="R132" s="2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>
        <f t="shared" si="9"/>
        <v>0</v>
      </c>
    </row>
    <row r="133" spans="1:56" x14ac:dyDescent="0.4">
      <c r="A133" s="15">
        <v>128</v>
      </c>
      <c r="B133" s="22" t="s">
        <v>38</v>
      </c>
      <c r="C133" s="22" t="s">
        <v>39</v>
      </c>
      <c r="D133" s="22"/>
      <c r="E133" s="25">
        <v>42389</v>
      </c>
      <c r="F133" s="25">
        <v>42389</v>
      </c>
      <c r="G133" s="26" t="s">
        <v>145</v>
      </c>
      <c r="H133" s="15" t="s">
        <v>41</v>
      </c>
      <c r="I133" s="27">
        <v>160</v>
      </c>
      <c r="J133" s="15">
        <v>4</v>
      </c>
      <c r="K133" s="27">
        <f t="shared" si="8"/>
        <v>640</v>
      </c>
      <c r="L133" s="15"/>
      <c r="M133" s="27">
        <f t="shared" si="11"/>
        <v>0</v>
      </c>
      <c r="N133" s="16">
        <v>0</v>
      </c>
      <c r="O133" s="27">
        <f t="shared" si="12"/>
        <v>0</v>
      </c>
      <c r="P133" s="15">
        <f t="shared" si="10"/>
        <v>4</v>
      </c>
      <c r="Q133" s="27">
        <f t="shared" si="10"/>
        <v>640</v>
      </c>
      <c r="R133" s="2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>
        <f t="shared" si="9"/>
        <v>0</v>
      </c>
    </row>
    <row r="134" spans="1:56" x14ac:dyDescent="0.4">
      <c r="A134" s="15">
        <v>129</v>
      </c>
      <c r="B134" s="22" t="s">
        <v>146</v>
      </c>
      <c r="C134" s="22" t="s">
        <v>147</v>
      </c>
      <c r="D134" s="22"/>
      <c r="E134" s="25">
        <v>44348</v>
      </c>
      <c r="F134" s="25">
        <v>44348</v>
      </c>
      <c r="G134" s="26" t="s">
        <v>148</v>
      </c>
      <c r="H134" s="15" t="s">
        <v>41</v>
      </c>
      <c r="I134" s="27">
        <v>46.79</v>
      </c>
      <c r="J134" s="15">
        <v>25</v>
      </c>
      <c r="K134" s="27">
        <f t="shared" si="8"/>
        <v>1169.75</v>
      </c>
      <c r="L134" s="15"/>
      <c r="M134" s="27">
        <f t="shared" si="11"/>
        <v>0</v>
      </c>
      <c r="N134" s="16">
        <v>2</v>
      </c>
      <c r="O134" s="27">
        <f t="shared" si="12"/>
        <v>93.58</v>
      </c>
      <c r="P134" s="15">
        <f t="shared" si="10"/>
        <v>23</v>
      </c>
      <c r="Q134" s="27">
        <f t="shared" si="10"/>
        <v>1076.17</v>
      </c>
      <c r="R134" s="2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>
        <v>2</v>
      </c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>
        <f t="shared" si="9"/>
        <v>2</v>
      </c>
    </row>
    <row r="135" spans="1:56" x14ac:dyDescent="0.4">
      <c r="A135" s="15">
        <v>130</v>
      </c>
      <c r="B135" s="22" t="s">
        <v>38</v>
      </c>
      <c r="C135" s="22" t="s">
        <v>39</v>
      </c>
      <c r="D135" s="22"/>
      <c r="E135" s="25">
        <v>44638</v>
      </c>
      <c r="F135" s="25">
        <v>44638</v>
      </c>
      <c r="G135" s="26" t="s">
        <v>149</v>
      </c>
      <c r="H135" s="15" t="s">
        <v>41</v>
      </c>
      <c r="I135" s="27">
        <v>45</v>
      </c>
      <c r="J135" s="15">
        <v>9</v>
      </c>
      <c r="K135" s="27">
        <f t="shared" si="8"/>
        <v>405</v>
      </c>
      <c r="L135" s="15"/>
      <c r="M135" s="27">
        <f t="shared" si="11"/>
        <v>0</v>
      </c>
      <c r="N135" s="16">
        <v>2</v>
      </c>
      <c r="O135" s="27">
        <f t="shared" si="12"/>
        <v>90</v>
      </c>
      <c r="P135" s="15">
        <f t="shared" si="10"/>
        <v>7</v>
      </c>
      <c r="Q135" s="27">
        <f t="shared" si="10"/>
        <v>315</v>
      </c>
      <c r="R135" s="28"/>
      <c r="S135" s="29">
        <v>2</v>
      </c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>
        <f t="shared" si="9"/>
        <v>2</v>
      </c>
    </row>
    <row r="136" spans="1:56" x14ac:dyDescent="0.4">
      <c r="A136" s="15">
        <v>131</v>
      </c>
      <c r="B136" s="22" t="s">
        <v>38</v>
      </c>
      <c r="C136" s="22" t="s">
        <v>39</v>
      </c>
      <c r="D136" s="22"/>
      <c r="E136" s="25">
        <v>42146</v>
      </c>
      <c r="F136" s="25">
        <v>42146</v>
      </c>
      <c r="G136" s="26" t="s">
        <v>150</v>
      </c>
      <c r="H136" s="15" t="s">
        <v>41</v>
      </c>
      <c r="I136" s="27">
        <v>10</v>
      </c>
      <c r="J136" s="15">
        <v>129</v>
      </c>
      <c r="K136" s="27">
        <f t="shared" si="8"/>
        <v>1290</v>
      </c>
      <c r="L136" s="15"/>
      <c r="M136" s="27">
        <f t="shared" si="11"/>
        <v>0</v>
      </c>
      <c r="N136" s="16">
        <v>0</v>
      </c>
      <c r="O136" s="27">
        <f t="shared" si="12"/>
        <v>0</v>
      </c>
      <c r="P136" s="15">
        <f t="shared" si="10"/>
        <v>129</v>
      </c>
      <c r="Q136" s="27">
        <f t="shared" si="10"/>
        <v>1290</v>
      </c>
      <c r="R136" s="2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>
        <f t="shared" si="9"/>
        <v>0</v>
      </c>
    </row>
    <row r="137" spans="1:56" x14ac:dyDescent="0.4">
      <c r="A137" s="15">
        <v>132</v>
      </c>
      <c r="B137" s="22" t="s">
        <v>38</v>
      </c>
      <c r="C137" s="22" t="s">
        <v>39</v>
      </c>
      <c r="D137" s="22"/>
      <c r="E137" s="25">
        <v>45166</v>
      </c>
      <c r="F137" s="25">
        <v>45166</v>
      </c>
      <c r="G137" s="26" t="s">
        <v>151</v>
      </c>
      <c r="H137" s="15" t="s">
        <v>41</v>
      </c>
      <c r="I137" s="27">
        <v>60.0032</v>
      </c>
      <c r="J137" s="15">
        <v>25</v>
      </c>
      <c r="K137" s="27">
        <f t="shared" si="8"/>
        <v>1500.08</v>
      </c>
      <c r="L137" s="15"/>
      <c r="M137" s="27">
        <f t="shared" si="11"/>
        <v>0</v>
      </c>
      <c r="N137" s="16">
        <v>10</v>
      </c>
      <c r="O137" s="27">
        <f t="shared" si="12"/>
        <v>600.03200000000004</v>
      </c>
      <c r="P137" s="15">
        <f t="shared" si="10"/>
        <v>15</v>
      </c>
      <c r="Q137" s="27">
        <f t="shared" si="10"/>
        <v>900.04799999999989</v>
      </c>
      <c r="R137" s="28"/>
      <c r="S137" s="29"/>
      <c r="T137" s="29"/>
      <c r="U137" s="29">
        <v>7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>
        <v>3</v>
      </c>
      <c r="BB137" s="29"/>
      <c r="BC137" s="29"/>
      <c r="BD137" s="29">
        <f t="shared" si="9"/>
        <v>10</v>
      </c>
    </row>
    <row r="138" spans="1:56" x14ac:dyDescent="0.4">
      <c r="A138" s="15">
        <v>133</v>
      </c>
      <c r="B138" s="22" t="s">
        <v>38</v>
      </c>
      <c r="C138" s="23" t="s">
        <v>39</v>
      </c>
      <c r="D138" s="22"/>
      <c r="E138" s="25">
        <v>44998</v>
      </c>
      <c r="F138" s="25">
        <v>44998</v>
      </c>
      <c r="G138" s="26" t="s">
        <v>152</v>
      </c>
      <c r="H138" s="15" t="s">
        <v>41</v>
      </c>
      <c r="I138" s="27">
        <v>72.003600000000006</v>
      </c>
      <c r="J138" s="15">
        <v>12</v>
      </c>
      <c r="K138" s="27">
        <f t="shared" si="8"/>
        <v>864.04320000000007</v>
      </c>
      <c r="L138" s="15"/>
      <c r="M138" s="27">
        <f t="shared" si="11"/>
        <v>0</v>
      </c>
      <c r="N138" s="16">
        <v>0</v>
      </c>
      <c r="O138" s="27">
        <f t="shared" si="12"/>
        <v>0</v>
      </c>
      <c r="P138" s="15">
        <f t="shared" si="10"/>
        <v>12</v>
      </c>
      <c r="Q138" s="27">
        <f t="shared" si="10"/>
        <v>864.04320000000007</v>
      </c>
      <c r="R138" s="2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>
        <f t="shared" si="9"/>
        <v>0</v>
      </c>
    </row>
    <row r="139" spans="1:56" x14ac:dyDescent="0.4">
      <c r="A139" s="15">
        <v>134</v>
      </c>
      <c r="B139" s="22" t="s">
        <v>38</v>
      </c>
      <c r="C139" s="22" t="s">
        <v>39</v>
      </c>
      <c r="D139" s="22"/>
      <c r="E139" s="25">
        <v>44998</v>
      </c>
      <c r="F139" s="25">
        <v>44998</v>
      </c>
      <c r="G139" s="26" t="s">
        <v>153</v>
      </c>
      <c r="H139" s="15" t="s">
        <v>41</v>
      </c>
      <c r="I139" s="27">
        <v>289.99680000000001</v>
      </c>
      <c r="J139" s="15">
        <v>25</v>
      </c>
      <c r="K139" s="27">
        <f t="shared" ref="K139:K202" si="13">I139*J139</f>
        <v>7249.92</v>
      </c>
      <c r="L139" s="15"/>
      <c r="M139" s="27">
        <f t="shared" si="11"/>
        <v>0</v>
      </c>
      <c r="N139" s="16">
        <v>0</v>
      </c>
      <c r="O139" s="27">
        <f t="shared" si="12"/>
        <v>0</v>
      </c>
      <c r="P139" s="15">
        <f t="shared" si="10"/>
        <v>25</v>
      </c>
      <c r="Q139" s="27">
        <f t="shared" si="10"/>
        <v>7249.92</v>
      </c>
      <c r="R139" s="2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>
        <f t="shared" ref="BD139:BD202" si="14">SUM(S139:BC139)</f>
        <v>0</v>
      </c>
    </row>
    <row r="140" spans="1:56" x14ac:dyDescent="0.4">
      <c r="A140" s="15">
        <v>135</v>
      </c>
      <c r="B140" s="22" t="s">
        <v>38</v>
      </c>
      <c r="C140" s="22" t="s">
        <v>39</v>
      </c>
      <c r="D140" s="22"/>
      <c r="E140" s="25">
        <v>44735</v>
      </c>
      <c r="F140" s="25">
        <v>44735</v>
      </c>
      <c r="G140" s="26" t="s">
        <v>153</v>
      </c>
      <c r="H140" s="15" t="s">
        <v>41</v>
      </c>
      <c r="I140" s="27">
        <v>280.45</v>
      </c>
      <c r="J140" s="15">
        <v>11</v>
      </c>
      <c r="K140" s="27">
        <f t="shared" si="13"/>
        <v>3084.95</v>
      </c>
      <c r="L140" s="15"/>
      <c r="M140" s="27">
        <f t="shared" si="11"/>
        <v>0</v>
      </c>
      <c r="N140" s="16">
        <v>6</v>
      </c>
      <c r="O140" s="27">
        <f t="shared" si="12"/>
        <v>1682.6999999999998</v>
      </c>
      <c r="P140" s="15">
        <f t="shared" si="10"/>
        <v>5</v>
      </c>
      <c r="Q140" s="27">
        <f t="shared" si="10"/>
        <v>1402.25</v>
      </c>
      <c r="R140" s="2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>
        <v>6</v>
      </c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>
        <f t="shared" si="14"/>
        <v>6</v>
      </c>
    </row>
    <row r="141" spans="1:56" x14ac:dyDescent="0.4">
      <c r="A141" s="15">
        <v>136</v>
      </c>
      <c r="B141" s="22" t="s">
        <v>38</v>
      </c>
      <c r="C141" s="22" t="s">
        <v>39</v>
      </c>
      <c r="D141" s="22"/>
      <c r="E141" s="25">
        <v>45166</v>
      </c>
      <c r="F141" s="25">
        <v>45166</v>
      </c>
      <c r="G141" s="26" t="s">
        <v>153</v>
      </c>
      <c r="H141" s="15" t="s">
        <v>41</v>
      </c>
      <c r="I141" s="27">
        <v>329.65662500000002</v>
      </c>
      <c r="J141" s="15">
        <v>160</v>
      </c>
      <c r="K141" s="27">
        <f t="shared" si="13"/>
        <v>52745.060000000005</v>
      </c>
      <c r="L141" s="15"/>
      <c r="M141" s="27">
        <f t="shared" si="11"/>
        <v>0</v>
      </c>
      <c r="N141" s="16">
        <v>0</v>
      </c>
      <c r="O141" s="27">
        <f t="shared" si="12"/>
        <v>0</v>
      </c>
      <c r="P141" s="15">
        <f t="shared" si="10"/>
        <v>160</v>
      </c>
      <c r="Q141" s="27">
        <f t="shared" si="10"/>
        <v>52745.060000000005</v>
      </c>
      <c r="R141" s="2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>
        <f t="shared" si="14"/>
        <v>0</v>
      </c>
    </row>
    <row r="142" spans="1:56" x14ac:dyDescent="0.4">
      <c r="A142" s="15">
        <v>137</v>
      </c>
      <c r="B142" s="22" t="s">
        <v>38</v>
      </c>
      <c r="C142" s="22" t="s">
        <v>39</v>
      </c>
      <c r="D142" s="22"/>
      <c r="E142" s="25">
        <v>43704</v>
      </c>
      <c r="F142" s="25">
        <v>43704</v>
      </c>
      <c r="G142" s="26" t="s">
        <v>154</v>
      </c>
      <c r="H142" s="15" t="s">
        <v>41</v>
      </c>
      <c r="I142" s="27">
        <v>5.6050000000000004</v>
      </c>
      <c r="J142" s="15">
        <v>5</v>
      </c>
      <c r="K142" s="27">
        <f t="shared" si="13"/>
        <v>28.025000000000002</v>
      </c>
      <c r="L142" s="15"/>
      <c r="M142" s="27">
        <f t="shared" si="11"/>
        <v>0</v>
      </c>
      <c r="N142" s="16">
        <v>0</v>
      </c>
      <c r="O142" s="27">
        <f t="shared" si="12"/>
        <v>0</v>
      </c>
      <c r="P142" s="15">
        <f t="shared" si="10"/>
        <v>5</v>
      </c>
      <c r="Q142" s="27">
        <f t="shared" si="10"/>
        <v>28.025000000000002</v>
      </c>
      <c r="R142" s="28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>
        <f t="shared" si="14"/>
        <v>0</v>
      </c>
    </row>
    <row r="143" spans="1:56" x14ac:dyDescent="0.4">
      <c r="A143" s="15">
        <v>138</v>
      </c>
      <c r="B143" s="22" t="s">
        <v>38</v>
      </c>
      <c r="C143" s="22" t="s">
        <v>39</v>
      </c>
      <c r="D143" s="22"/>
      <c r="E143" s="25">
        <v>44638</v>
      </c>
      <c r="F143" s="25">
        <v>44638</v>
      </c>
      <c r="G143" s="26" t="s">
        <v>154</v>
      </c>
      <c r="H143" s="15" t="s">
        <v>41</v>
      </c>
      <c r="I143" s="27">
        <v>8</v>
      </c>
      <c r="J143" s="15">
        <v>30</v>
      </c>
      <c r="K143" s="27">
        <f t="shared" si="13"/>
        <v>240</v>
      </c>
      <c r="L143" s="15"/>
      <c r="M143" s="27">
        <f t="shared" si="11"/>
        <v>0</v>
      </c>
      <c r="N143" s="16">
        <v>0</v>
      </c>
      <c r="O143" s="27">
        <f t="shared" si="12"/>
        <v>0</v>
      </c>
      <c r="P143" s="15">
        <f t="shared" si="10"/>
        <v>30</v>
      </c>
      <c r="Q143" s="27">
        <f t="shared" si="10"/>
        <v>240</v>
      </c>
      <c r="R143" s="28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>
        <f t="shared" si="14"/>
        <v>0</v>
      </c>
    </row>
    <row r="144" spans="1:56" x14ac:dyDescent="0.4">
      <c r="A144" s="15">
        <v>139</v>
      </c>
      <c r="B144" s="22" t="s">
        <v>38</v>
      </c>
      <c r="C144" s="22" t="s">
        <v>39</v>
      </c>
      <c r="D144" s="22"/>
      <c r="E144" s="25">
        <v>45049</v>
      </c>
      <c r="F144" s="25">
        <v>45049</v>
      </c>
      <c r="G144" s="26" t="s">
        <v>155</v>
      </c>
      <c r="H144" s="15" t="s">
        <v>41</v>
      </c>
      <c r="I144" s="27">
        <v>40.002000000000002</v>
      </c>
      <c r="J144" s="15">
        <v>0</v>
      </c>
      <c r="K144" s="27">
        <f t="shared" si="13"/>
        <v>0</v>
      </c>
      <c r="L144" s="15"/>
      <c r="M144" s="27">
        <f t="shared" si="11"/>
        <v>0</v>
      </c>
      <c r="N144" s="16">
        <v>0</v>
      </c>
      <c r="O144" s="27">
        <f t="shared" si="12"/>
        <v>0</v>
      </c>
      <c r="P144" s="15">
        <f t="shared" ref="P144:Q206" si="15">(J144+L144)-N144</f>
        <v>0</v>
      </c>
      <c r="Q144" s="27">
        <f t="shared" si="15"/>
        <v>0</v>
      </c>
      <c r="R144" s="28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>
        <f t="shared" si="14"/>
        <v>0</v>
      </c>
    </row>
    <row r="145" spans="1:56" x14ac:dyDescent="0.4">
      <c r="A145" s="15">
        <v>140</v>
      </c>
      <c r="B145" s="22" t="s">
        <v>38</v>
      </c>
      <c r="C145" s="22" t="s">
        <v>39</v>
      </c>
      <c r="D145" s="22"/>
      <c r="E145" s="25">
        <v>44735</v>
      </c>
      <c r="F145" s="25">
        <v>44735</v>
      </c>
      <c r="G145" s="26" t="s">
        <v>155</v>
      </c>
      <c r="H145" s="15" t="s">
        <v>41</v>
      </c>
      <c r="I145" s="27">
        <v>24.08</v>
      </c>
      <c r="J145" s="15">
        <v>63</v>
      </c>
      <c r="K145" s="27">
        <f t="shared" si="13"/>
        <v>1517.04</v>
      </c>
      <c r="L145" s="15"/>
      <c r="M145" s="27">
        <f t="shared" si="11"/>
        <v>0</v>
      </c>
      <c r="N145" s="16">
        <v>7</v>
      </c>
      <c r="O145" s="27">
        <f t="shared" si="12"/>
        <v>168.56</v>
      </c>
      <c r="P145" s="15">
        <f t="shared" si="15"/>
        <v>56</v>
      </c>
      <c r="Q145" s="27">
        <f t="shared" si="15"/>
        <v>1348.48</v>
      </c>
      <c r="R145" s="28"/>
      <c r="S145" s="29"/>
      <c r="T145" s="29"/>
      <c r="U145" s="29"/>
      <c r="V145" s="29"/>
      <c r="W145" s="29"/>
      <c r="X145" s="29">
        <v>3</v>
      </c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>
        <v>4</v>
      </c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>
        <f t="shared" si="14"/>
        <v>7</v>
      </c>
    </row>
    <row r="146" spans="1:56" x14ac:dyDescent="0.4">
      <c r="A146" s="15">
        <v>141</v>
      </c>
      <c r="B146" s="22" t="s">
        <v>38</v>
      </c>
      <c r="C146" s="23" t="s">
        <v>39</v>
      </c>
      <c r="D146" s="22"/>
      <c r="E146" s="25">
        <v>44998</v>
      </c>
      <c r="F146" s="25">
        <v>44998</v>
      </c>
      <c r="G146" s="26" t="s">
        <v>155</v>
      </c>
      <c r="H146" s="15" t="s">
        <v>41</v>
      </c>
      <c r="I146" s="27">
        <v>17.995000000000001</v>
      </c>
      <c r="J146" s="15">
        <v>100</v>
      </c>
      <c r="K146" s="27">
        <f t="shared" si="13"/>
        <v>1799.5</v>
      </c>
      <c r="L146" s="15"/>
      <c r="M146" s="27">
        <f t="shared" si="11"/>
        <v>0</v>
      </c>
      <c r="N146" s="16">
        <v>0</v>
      </c>
      <c r="O146" s="27">
        <f t="shared" ref="O146:O210" si="16">+N146*I146</f>
        <v>0</v>
      </c>
      <c r="P146" s="15">
        <f t="shared" si="15"/>
        <v>100</v>
      </c>
      <c r="Q146" s="27">
        <f t="shared" si="15"/>
        <v>1799.5</v>
      </c>
      <c r="R146" s="28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>
        <f t="shared" si="14"/>
        <v>0</v>
      </c>
    </row>
    <row r="147" spans="1:56" x14ac:dyDescent="0.4">
      <c r="A147" s="15">
        <v>142</v>
      </c>
      <c r="B147" s="22" t="s">
        <v>156</v>
      </c>
      <c r="C147" s="22" t="s">
        <v>157</v>
      </c>
      <c r="D147" s="22"/>
      <c r="E147" s="25">
        <v>44348</v>
      </c>
      <c r="F147" s="25">
        <v>44348</v>
      </c>
      <c r="G147" s="26" t="s">
        <v>158</v>
      </c>
      <c r="H147" s="15" t="s">
        <v>41</v>
      </c>
      <c r="I147" s="27">
        <v>553.04999999999995</v>
      </c>
      <c r="J147" s="15">
        <v>6</v>
      </c>
      <c r="K147" s="27">
        <f t="shared" si="13"/>
        <v>3318.2999999999997</v>
      </c>
      <c r="L147" s="15"/>
      <c r="M147" s="27">
        <f t="shared" si="11"/>
        <v>0</v>
      </c>
      <c r="N147" s="16">
        <v>0</v>
      </c>
      <c r="O147" s="27">
        <f t="shared" si="16"/>
        <v>0</v>
      </c>
      <c r="P147" s="15">
        <f t="shared" si="15"/>
        <v>6</v>
      </c>
      <c r="Q147" s="27">
        <f t="shared" si="15"/>
        <v>3318.2999999999997</v>
      </c>
      <c r="R147" s="28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>
        <f t="shared" si="14"/>
        <v>0</v>
      </c>
    </row>
    <row r="148" spans="1:56" x14ac:dyDescent="0.4">
      <c r="A148" s="15">
        <v>143</v>
      </c>
      <c r="B148" s="22" t="s">
        <v>156</v>
      </c>
      <c r="C148" s="22" t="s">
        <v>157</v>
      </c>
      <c r="D148" s="22"/>
      <c r="E148" s="25">
        <v>44882</v>
      </c>
      <c r="F148" s="25">
        <v>44882</v>
      </c>
      <c r="G148" s="26" t="s">
        <v>159</v>
      </c>
      <c r="H148" s="15" t="s">
        <v>41</v>
      </c>
      <c r="I148" s="27">
        <v>348.1</v>
      </c>
      <c r="J148" s="15">
        <v>185</v>
      </c>
      <c r="K148" s="27">
        <f t="shared" si="13"/>
        <v>64398.500000000007</v>
      </c>
      <c r="L148" s="15"/>
      <c r="M148" s="27">
        <f t="shared" si="11"/>
        <v>0</v>
      </c>
      <c r="N148" s="16">
        <v>97</v>
      </c>
      <c r="O148" s="27">
        <f t="shared" si="16"/>
        <v>33765.700000000004</v>
      </c>
      <c r="P148" s="15">
        <f t="shared" si="15"/>
        <v>88</v>
      </c>
      <c r="Q148" s="27">
        <f t="shared" si="15"/>
        <v>30632.800000000003</v>
      </c>
      <c r="R148" s="28"/>
      <c r="S148" s="29"/>
      <c r="T148" s="29">
        <v>5</v>
      </c>
      <c r="U148" s="29">
        <v>2</v>
      </c>
      <c r="V148" s="29">
        <v>2</v>
      </c>
      <c r="W148" s="29"/>
      <c r="X148" s="29"/>
      <c r="Y148" s="29"/>
      <c r="Z148" s="29">
        <v>1</v>
      </c>
      <c r="AA148" s="29"/>
      <c r="AB148" s="29">
        <v>1</v>
      </c>
      <c r="AC148" s="29"/>
      <c r="AD148" s="29">
        <v>5</v>
      </c>
      <c r="AE148" s="29">
        <v>10</v>
      </c>
      <c r="AF148" s="29">
        <v>5</v>
      </c>
      <c r="AG148" s="29">
        <v>10</v>
      </c>
      <c r="AH148" s="29">
        <v>10</v>
      </c>
      <c r="AI148" s="29">
        <v>10</v>
      </c>
      <c r="AJ148" s="29"/>
      <c r="AK148" s="29">
        <v>5</v>
      </c>
      <c r="AL148" s="29">
        <v>5</v>
      </c>
      <c r="AM148" s="29"/>
      <c r="AN148" s="29"/>
      <c r="AO148" s="29">
        <v>8</v>
      </c>
      <c r="AP148" s="29"/>
      <c r="AQ148" s="29"/>
      <c r="AR148" s="29">
        <v>10</v>
      </c>
      <c r="AS148" s="29"/>
      <c r="AT148" s="29"/>
      <c r="AU148" s="29"/>
      <c r="AV148" s="29"/>
      <c r="AW148" s="29"/>
      <c r="AX148" s="29"/>
      <c r="AY148" s="29"/>
      <c r="AZ148" s="29">
        <v>5</v>
      </c>
      <c r="BA148" s="29"/>
      <c r="BB148" s="29">
        <v>3</v>
      </c>
      <c r="BC148" s="29"/>
      <c r="BD148" s="29">
        <f t="shared" si="14"/>
        <v>97</v>
      </c>
    </row>
    <row r="149" spans="1:56" x14ac:dyDescent="0.4">
      <c r="A149" s="15">
        <v>144</v>
      </c>
      <c r="B149" s="22" t="s">
        <v>156</v>
      </c>
      <c r="C149" s="22" t="s">
        <v>157</v>
      </c>
      <c r="D149" s="22"/>
      <c r="E149" s="25">
        <v>45049</v>
      </c>
      <c r="F149" s="25">
        <v>45049</v>
      </c>
      <c r="G149" s="26" t="s">
        <v>159</v>
      </c>
      <c r="H149" s="15" t="s">
        <v>41</v>
      </c>
      <c r="I149" s="27">
        <v>348.1</v>
      </c>
      <c r="J149" s="15">
        <v>100</v>
      </c>
      <c r="K149" s="27">
        <f t="shared" si="13"/>
        <v>34810</v>
      </c>
      <c r="L149" s="15"/>
      <c r="M149" s="27">
        <f t="shared" si="11"/>
        <v>0</v>
      </c>
      <c r="N149" s="16">
        <v>0</v>
      </c>
      <c r="O149" s="27">
        <f t="shared" si="16"/>
        <v>0</v>
      </c>
      <c r="P149" s="15">
        <f t="shared" si="15"/>
        <v>100</v>
      </c>
      <c r="Q149" s="27">
        <f t="shared" si="15"/>
        <v>34810</v>
      </c>
      <c r="R149" s="28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>
        <f t="shared" si="14"/>
        <v>0</v>
      </c>
    </row>
    <row r="150" spans="1:56" x14ac:dyDescent="0.4">
      <c r="A150" s="15">
        <v>145</v>
      </c>
      <c r="B150" s="22" t="s">
        <v>156</v>
      </c>
      <c r="C150" s="22" t="s">
        <v>157</v>
      </c>
      <c r="D150" s="22"/>
      <c r="E150" s="25">
        <v>45181</v>
      </c>
      <c r="F150" s="25">
        <v>45181</v>
      </c>
      <c r="G150" s="26" t="s">
        <v>160</v>
      </c>
      <c r="H150" s="15" t="s">
        <v>41</v>
      </c>
      <c r="I150" s="27">
        <v>348.1</v>
      </c>
      <c r="J150" s="15"/>
      <c r="K150" s="27">
        <f t="shared" si="13"/>
        <v>0</v>
      </c>
      <c r="L150" s="15">
        <v>250</v>
      </c>
      <c r="M150" s="27">
        <f t="shared" si="11"/>
        <v>87025</v>
      </c>
      <c r="N150" s="16">
        <v>0</v>
      </c>
      <c r="O150" s="27">
        <f t="shared" si="16"/>
        <v>0</v>
      </c>
      <c r="P150" s="15">
        <f t="shared" si="15"/>
        <v>250</v>
      </c>
      <c r="Q150" s="27">
        <f t="shared" si="15"/>
        <v>87025</v>
      </c>
      <c r="R150" s="28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>
        <f t="shared" si="14"/>
        <v>0</v>
      </c>
    </row>
    <row r="151" spans="1:56" x14ac:dyDescent="0.4">
      <c r="A151" s="15">
        <v>146</v>
      </c>
      <c r="B151" s="22" t="s">
        <v>156</v>
      </c>
      <c r="C151" s="22" t="s">
        <v>157</v>
      </c>
      <c r="D151" s="22"/>
      <c r="E151" s="25">
        <v>44992</v>
      </c>
      <c r="F151" s="25">
        <v>44992</v>
      </c>
      <c r="G151" s="26" t="s">
        <v>159</v>
      </c>
      <c r="H151" s="15" t="s">
        <v>41</v>
      </c>
      <c r="I151" s="27">
        <v>348.1</v>
      </c>
      <c r="J151" s="15">
        <v>105</v>
      </c>
      <c r="K151" s="27">
        <f t="shared" si="13"/>
        <v>36550.5</v>
      </c>
      <c r="L151" s="15"/>
      <c r="M151" s="27">
        <f t="shared" si="11"/>
        <v>0</v>
      </c>
      <c r="N151" s="16">
        <v>0</v>
      </c>
      <c r="O151" s="27">
        <f t="shared" si="16"/>
        <v>0</v>
      </c>
      <c r="P151" s="15">
        <f t="shared" si="15"/>
        <v>105</v>
      </c>
      <c r="Q151" s="27">
        <f t="shared" si="15"/>
        <v>36550.5</v>
      </c>
      <c r="R151" s="28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>
        <f t="shared" si="14"/>
        <v>0</v>
      </c>
    </row>
    <row r="152" spans="1:56" x14ac:dyDescent="0.4">
      <c r="A152" s="15">
        <v>147</v>
      </c>
      <c r="B152" s="22" t="s">
        <v>156</v>
      </c>
      <c r="C152" s="22" t="s">
        <v>157</v>
      </c>
      <c r="D152" s="22"/>
      <c r="E152" s="25">
        <v>44992</v>
      </c>
      <c r="F152" s="25">
        <v>44992</v>
      </c>
      <c r="G152" s="26" t="s">
        <v>161</v>
      </c>
      <c r="H152" s="15" t="s">
        <v>41</v>
      </c>
      <c r="I152" s="27">
        <v>466.1</v>
      </c>
      <c r="J152" s="15">
        <v>1</v>
      </c>
      <c r="K152" s="27">
        <f t="shared" si="13"/>
        <v>466.1</v>
      </c>
      <c r="L152" s="15"/>
      <c r="M152" s="27">
        <f t="shared" si="11"/>
        <v>0</v>
      </c>
      <c r="N152" s="16">
        <v>0</v>
      </c>
      <c r="O152" s="27">
        <f t="shared" si="16"/>
        <v>0</v>
      </c>
      <c r="P152" s="15">
        <f t="shared" si="15"/>
        <v>1</v>
      </c>
      <c r="Q152" s="27">
        <f t="shared" si="15"/>
        <v>466.1</v>
      </c>
      <c r="R152" s="28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>
        <f t="shared" si="14"/>
        <v>0</v>
      </c>
    </row>
    <row r="153" spans="1:56" x14ac:dyDescent="0.4">
      <c r="A153" s="15">
        <v>148</v>
      </c>
      <c r="B153" s="22" t="s">
        <v>156</v>
      </c>
      <c r="C153" s="22" t="s">
        <v>157</v>
      </c>
      <c r="D153" s="22"/>
      <c r="E153" s="25">
        <v>45049</v>
      </c>
      <c r="F153" s="25">
        <v>45049</v>
      </c>
      <c r="G153" s="26" t="s">
        <v>161</v>
      </c>
      <c r="H153" s="15" t="s">
        <v>41</v>
      </c>
      <c r="I153" s="27">
        <v>348.1</v>
      </c>
      <c r="J153" s="15">
        <v>5</v>
      </c>
      <c r="K153" s="27">
        <f t="shared" si="13"/>
        <v>1740.5</v>
      </c>
      <c r="L153" s="15"/>
      <c r="M153" s="27">
        <f t="shared" si="11"/>
        <v>0</v>
      </c>
      <c r="N153" s="16">
        <v>0</v>
      </c>
      <c r="O153" s="27">
        <f t="shared" si="16"/>
        <v>0</v>
      </c>
      <c r="P153" s="15">
        <f t="shared" si="15"/>
        <v>5</v>
      </c>
      <c r="Q153" s="27">
        <f t="shared" si="15"/>
        <v>1740.5</v>
      </c>
      <c r="R153" s="28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>
        <f t="shared" si="14"/>
        <v>0</v>
      </c>
    </row>
    <row r="154" spans="1:56" x14ac:dyDescent="0.4">
      <c r="A154" s="15">
        <v>149</v>
      </c>
      <c r="B154" s="22" t="s">
        <v>156</v>
      </c>
      <c r="C154" s="22" t="s">
        <v>157</v>
      </c>
      <c r="D154" s="22"/>
      <c r="E154" s="25">
        <v>45049</v>
      </c>
      <c r="F154" s="25">
        <v>45049</v>
      </c>
      <c r="G154" s="26" t="s">
        <v>162</v>
      </c>
      <c r="H154" s="15" t="s">
        <v>41</v>
      </c>
      <c r="I154" s="27">
        <v>2200</v>
      </c>
      <c r="J154" s="15">
        <v>3</v>
      </c>
      <c r="K154" s="27">
        <f t="shared" si="13"/>
        <v>6600</v>
      </c>
      <c r="L154" s="15"/>
      <c r="M154" s="27">
        <f t="shared" si="11"/>
        <v>0</v>
      </c>
      <c r="N154" s="16">
        <v>1</v>
      </c>
      <c r="O154" s="27">
        <f t="shared" si="16"/>
        <v>2200</v>
      </c>
      <c r="P154" s="15">
        <f t="shared" si="15"/>
        <v>2</v>
      </c>
      <c r="Q154" s="27">
        <f t="shared" si="15"/>
        <v>4400</v>
      </c>
      <c r="R154" s="28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>
        <v>1</v>
      </c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>
        <f t="shared" si="14"/>
        <v>1</v>
      </c>
    </row>
    <row r="155" spans="1:56" x14ac:dyDescent="0.4">
      <c r="A155" s="15">
        <v>150</v>
      </c>
      <c r="B155" s="22" t="s">
        <v>156</v>
      </c>
      <c r="C155" s="22" t="s">
        <v>157</v>
      </c>
      <c r="D155" s="22"/>
      <c r="E155" s="25">
        <v>45015</v>
      </c>
      <c r="F155" s="25">
        <v>45015</v>
      </c>
      <c r="G155" s="26" t="s">
        <v>162</v>
      </c>
      <c r="H155" s="15" t="s">
        <v>41</v>
      </c>
      <c r="I155" s="27">
        <v>2065</v>
      </c>
      <c r="J155" s="15">
        <v>8</v>
      </c>
      <c r="K155" s="27">
        <f t="shared" si="13"/>
        <v>16520</v>
      </c>
      <c r="L155" s="15"/>
      <c r="M155" s="27">
        <f t="shared" si="11"/>
        <v>0</v>
      </c>
      <c r="N155" s="16">
        <v>0</v>
      </c>
      <c r="O155" s="27">
        <f t="shared" si="16"/>
        <v>0</v>
      </c>
      <c r="P155" s="15">
        <f t="shared" si="15"/>
        <v>8</v>
      </c>
      <c r="Q155" s="27">
        <f t="shared" si="15"/>
        <v>16520</v>
      </c>
      <c r="R155" s="28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>
        <f t="shared" si="14"/>
        <v>0</v>
      </c>
    </row>
    <row r="156" spans="1:56" x14ac:dyDescent="0.4">
      <c r="A156" s="15">
        <v>151</v>
      </c>
      <c r="B156" s="22" t="s">
        <v>156</v>
      </c>
      <c r="C156" s="22" t="s">
        <v>157</v>
      </c>
      <c r="D156" s="22"/>
      <c r="E156" s="25">
        <v>44155</v>
      </c>
      <c r="F156" s="25">
        <v>44155</v>
      </c>
      <c r="G156" s="26" t="s">
        <v>163</v>
      </c>
      <c r="H156" s="15" t="s">
        <v>41</v>
      </c>
      <c r="I156" s="27">
        <v>229.321</v>
      </c>
      <c r="J156" s="15">
        <v>1</v>
      </c>
      <c r="K156" s="27">
        <f t="shared" si="13"/>
        <v>229.321</v>
      </c>
      <c r="L156" s="15"/>
      <c r="M156" s="27">
        <f t="shared" ref="M156:M219" si="17">I156*L156</f>
        <v>0</v>
      </c>
      <c r="N156" s="16">
        <v>0</v>
      </c>
      <c r="O156" s="27">
        <f t="shared" si="16"/>
        <v>0</v>
      </c>
      <c r="P156" s="15">
        <f t="shared" si="15"/>
        <v>1</v>
      </c>
      <c r="Q156" s="27">
        <f t="shared" si="15"/>
        <v>229.321</v>
      </c>
      <c r="R156" s="28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>
        <f t="shared" si="14"/>
        <v>0</v>
      </c>
    </row>
    <row r="157" spans="1:56" x14ac:dyDescent="0.4">
      <c r="A157" s="15">
        <v>152</v>
      </c>
      <c r="B157" s="22" t="s">
        <v>156</v>
      </c>
      <c r="C157" s="22" t="s">
        <v>157</v>
      </c>
      <c r="D157" s="22"/>
      <c r="E157" s="25">
        <v>44992</v>
      </c>
      <c r="F157" s="25">
        <v>44992</v>
      </c>
      <c r="G157" s="26" t="s">
        <v>164</v>
      </c>
      <c r="H157" s="15" t="s">
        <v>41</v>
      </c>
      <c r="I157" s="27">
        <v>531</v>
      </c>
      <c r="J157" s="15">
        <v>1</v>
      </c>
      <c r="K157" s="27">
        <f t="shared" si="13"/>
        <v>531</v>
      </c>
      <c r="L157" s="15"/>
      <c r="M157" s="27">
        <f t="shared" si="17"/>
        <v>0</v>
      </c>
      <c r="N157" s="16">
        <v>1</v>
      </c>
      <c r="O157" s="27">
        <f t="shared" si="16"/>
        <v>531</v>
      </c>
      <c r="P157" s="15">
        <f t="shared" si="15"/>
        <v>0</v>
      </c>
      <c r="Q157" s="27">
        <f t="shared" si="15"/>
        <v>0</v>
      </c>
      <c r="R157" s="28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>
        <v>1</v>
      </c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>
        <f t="shared" si="14"/>
        <v>1</v>
      </c>
    </row>
    <row r="158" spans="1:56" x14ac:dyDescent="0.4">
      <c r="A158" s="15">
        <v>153</v>
      </c>
      <c r="B158" s="22" t="s">
        <v>156</v>
      </c>
      <c r="C158" s="22" t="s">
        <v>157</v>
      </c>
      <c r="D158" s="22"/>
      <c r="E158" s="25">
        <v>42395</v>
      </c>
      <c r="F158" s="25">
        <v>42395</v>
      </c>
      <c r="G158" s="26" t="s">
        <v>165</v>
      </c>
      <c r="H158" s="15" t="s">
        <v>41</v>
      </c>
      <c r="I158" s="27">
        <v>245.3</v>
      </c>
      <c r="J158" s="15">
        <v>2</v>
      </c>
      <c r="K158" s="27">
        <f t="shared" si="13"/>
        <v>490.6</v>
      </c>
      <c r="L158" s="15"/>
      <c r="M158" s="27">
        <f t="shared" si="17"/>
        <v>0</v>
      </c>
      <c r="N158" s="16">
        <v>0</v>
      </c>
      <c r="O158" s="27">
        <f t="shared" si="16"/>
        <v>0</v>
      </c>
      <c r="P158" s="15">
        <f t="shared" si="15"/>
        <v>2</v>
      </c>
      <c r="Q158" s="27">
        <f t="shared" si="15"/>
        <v>490.6</v>
      </c>
      <c r="R158" s="28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>
        <f t="shared" si="14"/>
        <v>0</v>
      </c>
    </row>
    <row r="159" spans="1:56" x14ac:dyDescent="0.4">
      <c r="A159" s="15">
        <v>154</v>
      </c>
      <c r="B159" s="22" t="s">
        <v>156</v>
      </c>
      <c r="C159" s="22" t="s">
        <v>157</v>
      </c>
      <c r="D159" s="22"/>
      <c r="E159" s="25">
        <v>44154</v>
      </c>
      <c r="F159" s="25">
        <v>44154</v>
      </c>
      <c r="G159" s="26" t="s">
        <v>165</v>
      </c>
      <c r="H159" s="15" t="s">
        <v>41</v>
      </c>
      <c r="I159" s="27">
        <v>399.99599999999998</v>
      </c>
      <c r="J159" s="15">
        <v>5</v>
      </c>
      <c r="K159" s="27">
        <f t="shared" si="13"/>
        <v>1999.98</v>
      </c>
      <c r="L159" s="15"/>
      <c r="M159" s="27">
        <f t="shared" si="17"/>
        <v>0</v>
      </c>
      <c r="N159" s="16">
        <v>0</v>
      </c>
      <c r="O159" s="27">
        <f t="shared" si="16"/>
        <v>0</v>
      </c>
      <c r="P159" s="15">
        <f t="shared" si="15"/>
        <v>5</v>
      </c>
      <c r="Q159" s="27">
        <f t="shared" si="15"/>
        <v>1999.98</v>
      </c>
      <c r="R159" s="28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>
        <f t="shared" si="14"/>
        <v>0</v>
      </c>
    </row>
    <row r="160" spans="1:56" x14ac:dyDescent="0.4">
      <c r="A160" s="15">
        <v>155</v>
      </c>
      <c r="B160" s="22" t="s">
        <v>38</v>
      </c>
      <c r="C160" s="22" t="s">
        <v>39</v>
      </c>
      <c r="D160" s="22"/>
      <c r="E160" s="25">
        <v>45097</v>
      </c>
      <c r="F160" s="25">
        <v>45097</v>
      </c>
      <c r="G160" s="26" t="s">
        <v>166</v>
      </c>
      <c r="H160" s="15" t="s">
        <v>41</v>
      </c>
      <c r="I160" s="27">
        <v>4307.8495999999996</v>
      </c>
      <c r="J160" s="15">
        <v>1</v>
      </c>
      <c r="K160" s="27">
        <f t="shared" si="13"/>
        <v>4307.8495999999996</v>
      </c>
      <c r="L160" s="15"/>
      <c r="M160" s="27">
        <f t="shared" si="17"/>
        <v>0</v>
      </c>
      <c r="N160" s="16">
        <v>0</v>
      </c>
      <c r="O160" s="27">
        <f t="shared" si="16"/>
        <v>0</v>
      </c>
      <c r="P160" s="15">
        <f t="shared" si="15"/>
        <v>1</v>
      </c>
      <c r="Q160" s="27">
        <f t="shared" si="15"/>
        <v>4307.8495999999996</v>
      </c>
      <c r="R160" s="28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>
        <f t="shared" si="14"/>
        <v>0</v>
      </c>
    </row>
    <row r="161" spans="1:56" x14ac:dyDescent="0.4">
      <c r="A161" s="15">
        <v>156</v>
      </c>
      <c r="B161" s="22" t="s">
        <v>167</v>
      </c>
      <c r="C161" s="23" t="s">
        <v>168</v>
      </c>
      <c r="D161" s="23"/>
      <c r="E161" s="25">
        <v>44154</v>
      </c>
      <c r="F161" s="25">
        <v>44154</v>
      </c>
      <c r="G161" s="26" t="s">
        <v>169</v>
      </c>
      <c r="H161" s="15" t="s">
        <v>41</v>
      </c>
      <c r="I161" s="27">
        <v>24.46</v>
      </c>
      <c r="J161" s="15">
        <v>23</v>
      </c>
      <c r="K161" s="27">
        <f t="shared" si="13"/>
        <v>562.58000000000004</v>
      </c>
      <c r="L161" s="15"/>
      <c r="M161" s="27">
        <f t="shared" si="17"/>
        <v>0</v>
      </c>
      <c r="N161" s="16">
        <v>0</v>
      </c>
      <c r="O161" s="27">
        <f t="shared" si="16"/>
        <v>0</v>
      </c>
      <c r="P161" s="15">
        <f t="shared" si="15"/>
        <v>23</v>
      </c>
      <c r="Q161" s="27">
        <f t="shared" si="15"/>
        <v>562.58000000000004</v>
      </c>
      <c r="R161" s="28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>
        <f t="shared" si="14"/>
        <v>0</v>
      </c>
    </row>
    <row r="162" spans="1:56" x14ac:dyDescent="0.4">
      <c r="A162" s="15">
        <v>157</v>
      </c>
      <c r="B162" s="22" t="s">
        <v>167</v>
      </c>
      <c r="C162" s="23" t="s">
        <v>168</v>
      </c>
      <c r="D162" s="23"/>
      <c r="E162" s="25">
        <v>44998</v>
      </c>
      <c r="F162" s="25">
        <v>44998</v>
      </c>
      <c r="G162" s="26" t="s">
        <v>169</v>
      </c>
      <c r="H162" s="15" t="s">
        <v>41</v>
      </c>
      <c r="I162" s="27">
        <v>20.001000000000001</v>
      </c>
      <c r="J162" s="15">
        <v>16</v>
      </c>
      <c r="K162" s="27">
        <f t="shared" si="13"/>
        <v>320.01600000000002</v>
      </c>
      <c r="L162" s="15"/>
      <c r="M162" s="27">
        <f t="shared" si="17"/>
        <v>0</v>
      </c>
      <c r="N162" s="16">
        <v>0</v>
      </c>
      <c r="O162" s="27">
        <f t="shared" si="16"/>
        <v>0</v>
      </c>
      <c r="P162" s="15">
        <f t="shared" si="15"/>
        <v>16</v>
      </c>
      <c r="Q162" s="27">
        <f t="shared" si="15"/>
        <v>320.01600000000002</v>
      </c>
      <c r="R162" s="28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>
        <f t="shared" si="14"/>
        <v>0</v>
      </c>
    </row>
    <row r="163" spans="1:56" x14ac:dyDescent="0.4">
      <c r="A163" s="15">
        <v>158</v>
      </c>
      <c r="B163" s="22" t="s">
        <v>167</v>
      </c>
      <c r="C163" s="23" t="s">
        <v>168</v>
      </c>
      <c r="D163" s="23"/>
      <c r="E163" s="25">
        <v>45049</v>
      </c>
      <c r="F163" s="25">
        <v>45049</v>
      </c>
      <c r="G163" s="26" t="s">
        <v>169</v>
      </c>
      <c r="H163" s="15" t="s">
        <v>41</v>
      </c>
      <c r="I163" s="27">
        <v>20.001000000000001</v>
      </c>
      <c r="J163" s="15">
        <v>25</v>
      </c>
      <c r="K163" s="27">
        <f t="shared" si="13"/>
        <v>500.02500000000003</v>
      </c>
      <c r="L163" s="15"/>
      <c r="M163" s="27">
        <f t="shared" si="17"/>
        <v>0</v>
      </c>
      <c r="N163" s="16">
        <v>0</v>
      </c>
      <c r="O163" s="27">
        <f t="shared" si="16"/>
        <v>0</v>
      </c>
      <c r="P163" s="15">
        <f t="shared" si="15"/>
        <v>25</v>
      </c>
      <c r="Q163" s="27">
        <f t="shared" si="15"/>
        <v>500.02500000000003</v>
      </c>
      <c r="R163" s="28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>
        <f t="shared" si="14"/>
        <v>0</v>
      </c>
    </row>
    <row r="164" spans="1:56" x14ac:dyDescent="0.4">
      <c r="A164" s="15">
        <v>159</v>
      </c>
      <c r="B164" s="22" t="s">
        <v>38</v>
      </c>
      <c r="C164" s="22" t="s">
        <v>39</v>
      </c>
      <c r="D164" s="22"/>
      <c r="E164" s="25">
        <v>44998</v>
      </c>
      <c r="F164" s="25">
        <v>44998</v>
      </c>
      <c r="G164" s="26" t="s">
        <v>170</v>
      </c>
      <c r="H164" s="15" t="s">
        <v>41</v>
      </c>
      <c r="I164" s="27">
        <v>33.004600000000003</v>
      </c>
      <c r="J164" s="15">
        <v>6</v>
      </c>
      <c r="K164" s="27">
        <f t="shared" si="13"/>
        <v>198.02760000000001</v>
      </c>
      <c r="L164" s="15"/>
      <c r="M164" s="27">
        <f t="shared" si="17"/>
        <v>0</v>
      </c>
      <c r="N164" s="16">
        <v>0</v>
      </c>
      <c r="O164" s="27">
        <f t="shared" si="16"/>
        <v>0</v>
      </c>
      <c r="P164" s="15">
        <f t="shared" si="15"/>
        <v>6</v>
      </c>
      <c r="Q164" s="27">
        <f t="shared" si="15"/>
        <v>198.02760000000001</v>
      </c>
      <c r="R164" s="28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>
        <f t="shared" si="14"/>
        <v>0</v>
      </c>
    </row>
    <row r="165" spans="1:56" x14ac:dyDescent="0.4">
      <c r="A165" s="15">
        <v>160</v>
      </c>
      <c r="B165" s="22" t="s">
        <v>38</v>
      </c>
      <c r="C165" s="22" t="s">
        <v>39</v>
      </c>
      <c r="D165" s="22"/>
      <c r="E165" s="25">
        <v>44998</v>
      </c>
      <c r="F165" s="25">
        <v>44998</v>
      </c>
      <c r="G165" s="26" t="s">
        <v>171</v>
      </c>
      <c r="H165" s="15" t="s">
        <v>41</v>
      </c>
      <c r="I165" s="27">
        <v>2050.0021999999999</v>
      </c>
      <c r="J165" s="15">
        <v>5</v>
      </c>
      <c r="K165" s="27">
        <f t="shared" si="13"/>
        <v>10250.010999999999</v>
      </c>
      <c r="L165" s="15"/>
      <c r="M165" s="27">
        <f t="shared" si="17"/>
        <v>0</v>
      </c>
      <c r="N165" s="16">
        <v>0</v>
      </c>
      <c r="O165" s="27">
        <f t="shared" si="16"/>
        <v>0</v>
      </c>
      <c r="P165" s="15">
        <f t="shared" si="15"/>
        <v>5</v>
      </c>
      <c r="Q165" s="27">
        <f t="shared" si="15"/>
        <v>10250.010999999999</v>
      </c>
      <c r="R165" s="28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>
        <f t="shared" si="14"/>
        <v>0</v>
      </c>
    </row>
    <row r="166" spans="1:56" x14ac:dyDescent="0.4">
      <c r="A166" s="15">
        <v>161</v>
      </c>
      <c r="B166" s="22" t="s">
        <v>38</v>
      </c>
      <c r="C166" s="22" t="s">
        <v>39</v>
      </c>
      <c r="D166" s="22"/>
      <c r="E166" s="25">
        <v>45166</v>
      </c>
      <c r="F166" s="25">
        <v>45166</v>
      </c>
      <c r="G166" s="26" t="s">
        <v>172</v>
      </c>
      <c r="H166" s="15" t="s">
        <v>41</v>
      </c>
      <c r="I166" s="27">
        <v>3.2450000000000001</v>
      </c>
      <c r="J166" s="15">
        <v>10</v>
      </c>
      <c r="K166" s="27">
        <f t="shared" si="13"/>
        <v>32.450000000000003</v>
      </c>
      <c r="L166" s="15"/>
      <c r="M166" s="27">
        <f>I166*L166</f>
        <v>0</v>
      </c>
      <c r="N166" s="16">
        <v>0</v>
      </c>
      <c r="O166" s="27">
        <f t="shared" si="16"/>
        <v>0</v>
      </c>
      <c r="P166" s="15">
        <f t="shared" si="15"/>
        <v>10</v>
      </c>
      <c r="Q166" s="27">
        <f t="shared" si="15"/>
        <v>32.450000000000003</v>
      </c>
      <c r="R166" s="28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>
        <f t="shared" si="14"/>
        <v>0</v>
      </c>
    </row>
    <row r="167" spans="1:56" x14ac:dyDescent="0.4">
      <c r="A167" s="15">
        <v>162</v>
      </c>
      <c r="B167" s="22" t="s">
        <v>38</v>
      </c>
      <c r="C167" s="22" t="s">
        <v>39</v>
      </c>
      <c r="D167" s="22"/>
      <c r="E167" s="25">
        <v>44998</v>
      </c>
      <c r="F167" s="25">
        <v>44998</v>
      </c>
      <c r="G167" s="26" t="s">
        <v>172</v>
      </c>
      <c r="H167" s="15" t="s">
        <v>41</v>
      </c>
      <c r="I167" s="27">
        <v>3.2450000000000001</v>
      </c>
      <c r="J167" s="15">
        <v>2</v>
      </c>
      <c r="K167" s="27">
        <f t="shared" si="13"/>
        <v>6.49</v>
      </c>
      <c r="L167" s="15"/>
      <c r="M167" s="27">
        <f>I167*L167</f>
        <v>0</v>
      </c>
      <c r="N167" s="16">
        <v>0</v>
      </c>
      <c r="O167" s="27">
        <f t="shared" si="16"/>
        <v>0</v>
      </c>
      <c r="P167" s="15">
        <f t="shared" si="15"/>
        <v>2</v>
      </c>
      <c r="Q167" s="27">
        <f t="shared" si="15"/>
        <v>6.49</v>
      </c>
      <c r="R167" s="28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>
        <f t="shared" si="14"/>
        <v>0</v>
      </c>
    </row>
    <row r="168" spans="1:56" x14ac:dyDescent="0.4">
      <c r="A168" s="15">
        <v>163</v>
      </c>
      <c r="B168" s="22" t="s">
        <v>38</v>
      </c>
      <c r="C168" s="22" t="s">
        <v>39</v>
      </c>
      <c r="D168" s="22"/>
      <c r="E168" s="25">
        <v>45166</v>
      </c>
      <c r="F168" s="25">
        <v>45166</v>
      </c>
      <c r="G168" s="26" t="s">
        <v>173</v>
      </c>
      <c r="H168" s="15" t="s">
        <v>41</v>
      </c>
      <c r="I168" s="27">
        <v>285.00533333300001</v>
      </c>
      <c r="J168" s="15">
        <v>30</v>
      </c>
      <c r="K168" s="27">
        <f t="shared" si="13"/>
        <v>8550.1599999900009</v>
      </c>
      <c r="L168" s="15"/>
      <c r="M168" s="27">
        <f>I168*L168</f>
        <v>0</v>
      </c>
      <c r="N168" s="16">
        <v>0</v>
      </c>
      <c r="O168" s="27">
        <f t="shared" si="16"/>
        <v>0</v>
      </c>
      <c r="P168" s="15">
        <f t="shared" si="15"/>
        <v>30</v>
      </c>
      <c r="Q168" s="27">
        <f t="shared" si="15"/>
        <v>8550.1599999900009</v>
      </c>
      <c r="R168" s="28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>
        <f t="shared" si="14"/>
        <v>0</v>
      </c>
    </row>
    <row r="169" spans="1:56" x14ac:dyDescent="0.4">
      <c r="A169" s="15">
        <v>164</v>
      </c>
      <c r="B169" s="22" t="s">
        <v>38</v>
      </c>
      <c r="C169" s="22" t="s">
        <v>39</v>
      </c>
      <c r="D169" s="22"/>
      <c r="E169" s="25">
        <v>44154</v>
      </c>
      <c r="F169" s="25">
        <v>44154</v>
      </c>
      <c r="G169" s="26" t="s">
        <v>173</v>
      </c>
      <c r="H169" s="15" t="s">
        <v>41</v>
      </c>
      <c r="I169" s="27">
        <v>206.7124</v>
      </c>
      <c r="J169" s="15">
        <v>26</v>
      </c>
      <c r="K169" s="27">
        <f t="shared" si="13"/>
        <v>5374.5223999999998</v>
      </c>
      <c r="L169" s="15"/>
      <c r="M169" s="27">
        <f t="shared" si="17"/>
        <v>0</v>
      </c>
      <c r="N169" s="16">
        <v>0</v>
      </c>
      <c r="O169" s="27">
        <f t="shared" si="16"/>
        <v>0</v>
      </c>
      <c r="P169" s="15">
        <f t="shared" si="15"/>
        <v>26</v>
      </c>
      <c r="Q169" s="27">
        <f t="shared" si="15"/>
        <v>5374.5223999999998</v>
      </c>
      <c r="R169" s="28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>
        <f t="shared" si="14"/>
        <v>0</v>
      </c>
    </row>
    <row r="170" spans="1:56" x14ac:dyDescent="0.4">
      <c r="A170" s="15">
        <v>165</v>
      </c>
      <c r="B170" s="22" t="s">
        <v>38</v>
      </c>
      <c r="C170" s="22" t="s">
        <v>39</v>
      </c>
      <c r="D170" s="22"/>
      <c r="E170" s="25">
        <v>45166</v>
      </c>
      <c r="F170" s="25">
        <v>45166</v>
      </c>
      <c r="G170" s="26" t="s">
        <v>174</v>
      </c>
      <c r="H170" s="15" t="s">
        <v>41</v>
      </c>
      <c r="I170" s="27">
        <v>45.996400000000001</v>
      </c>
      <c r="J170" s="15">
        <v>100</v>
      </c>
      <c r="K170" s="27">
        <f t="shared" si="13"/>
        <v>4599.6400000000003</v>
      </c>
      <c r="L170" s="15"/>
      <c r="M170" s="27">
        <f t="shared" si="17"/>
        <v>0</v>
      </c>
      <c r="N170" s="16">
        <v>0</v>
      </c>
      <c r="O170" s="27">
        <f t="shared" si="16"/>
        <v>0</v>
      </c>
      <c r="P170" s="15">
        <f t="shared" si="15"/>
        <v>100</v>
      </c>
      <c r="Q170" s="27">
        <f t="shared" si="15"/>
        <v>4599.6400000000003</v>
      </c>
      <c r="R170" s="28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>
        <f t="shared" si="14"/>
        <v>0</v>
      </c>
    </row>
    <row r="171" spans="1:56" x14ac:dyDescent="0.4">
      <c r="A171" s="15">
        <v>166</v>
      </c>
      <c r="B171" s="22" t="s">
        <v>38</v>
      </c>
      <c r="C171" s="22" t="s">
        <v>39</v>
      </c>
      <c r="D171" s="22"/>
      <c r="E171" s="25">
        <v>44809</v>
      </c>
      <c r="F171" s="25">
        <v>44809</v>
      </c>
      <c r="G171" s="26" t="s">
        <v>174</v>
      </c>
      <c r="H171" s="15" t="s">
        <v>41</v>
      </c>
      <c r="I171" s="27">
        <v>39.990299999999998</v>
      </c>
      <c r="J171" s="15">
        <v>80</v>
      </c>
      <c r="K171" s="27">
        <f t="shared" si="13"/>
        <v>3199.2239999999997</v>
      </c>
      <c r="L171" s="15"/>
      <c r="M171" s="27">
        <f t="shared" si="17"/>
        <v>0</v>
      </c>
      <c r="N171" s="16">
        <v>0</v>
      </c>
      <c r="O171" s="27">
        <f t="shared" si="16"/>
        <v>0</v>
      </c>
      <c r="P171" s="15">
        <f t="shared" si="15"/>
        <v>80</v>
      </c>
      <c r="Q171" s="27">
        <f t="shared" si="15"/>
        <v>3199.2239999999997</v>
      </c>
      <c r="R171" s="28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>
        <f t="shared" si="14"/>
        <v>0</v>
      </c>
    </row>
    <row r="172" spans="1:56" x14ac:dyDescent="0.4">
      <c r="A172" s="15">
        <v>167</v>
      </c>
      <c r="B172" s="22" t="s">
        <v>38</v>
      </c>
      <c r="C172" s="22" t="s">
        <v>39</v>
      </c>
      <c r="D172" s="22"/>
      <c r="E172" s="25">
        <v>44998</v>
      </c>
      <c r="F172" s="25">
        <v>44998</v>
      </c>
      <c r="G172" s="26" t="s">
        <v>174</v>
      </c>
      <c r="H172" s="15" t="s">
        <v>41</v>
      </c>
      <c r="I172" s="27">
        <v>45.996400000000001</v>
      </c>
      <c r="J172" s="15">
        <v>50</v>
      </c>
      <c r="K172" s="27">
        <f t="shared" si="13"/>
        <v>2299.8200000000002</v>
      </c>
      <c r="L172" s="15"/>
      <c r="M172" s="27">
        <f t="shared" si="17"/>
        <v>0</v>
      </c>
      <c r="N172" s="16">
        <v>0</v>
      </c>
      <c r="O172" s="27">
        <f t="shared" si="16"/>
        <v>0</v>
      </c>
      <c r="P172" s="15">
        <f t="shared" si="15"/>
        <v>50</v>
      </c>
      <c r="Q172" s="27">
        <f t="shared" si="15"/>
        <v>2299.8200000000002</v>
      </c>
      <c r="R172" s="28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>
        <f t="shared" si="14"/>
        <v>0</v>
      </c>
    </row>
    <row r="173" spans="1:56" x14ac:dyDescent="0.4">
      <c r="A173" s="15">
        <v>168</v>
      </c>
      <c r="B173" s="22" t="s">
        <v>38</v>
      </c>
      <c r="C173" s="22" t="s">
        <v>39</v>
      </c>
      <c r="D173" s="22"/>
      <c r="E173" s="25">
        <v>45049</v>
      </c>
      <c r="F173" s="25">
        <v>45049</v>
      </c>
      <c r="G173" s="26" t="s">
        <v>174</v>
      </c>
      <c r="H173" s="15" t="s">
        <v>41</v>
      </c>
      <c r="I173" s="27">
        <v>45.996400000000001</v>
      </c>
      <c r="J173" s="15">
        <v>50</v>
      </c>
      <c r="K173" s="27">
        <f t="shared" si="13"/>
        <v>2299.8200000000002</v>
      </c>
      <c r="L173" s="15"/>
      <c r="M173" s="27">
        <f t="shared" si="17"/>
        <v>0</v>
      </c>
      <c r="N173" s="16">
        <v>0</v>
      </c>
      <c r="O173" s="27">
        <f t="shared" si="16"/>
        <v>0</v>
      </c>
      <c r="P173" s="15">
        <f t="shared" si="15"/>
        <v>50</v>
      </c>
      <c r="Q173" s="27">
        <f t="shared" si="15"/>
        <v>2299.8200000000002</v>
      </c>
      <c r="R173" s="28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>
        <f t="shared" si="14"/>
        <v>0</v>
      </c>
    </row>
    <row r="174" spans="1:56" x14ac:dyDescent="0.4">
      <c r="A174" s="15">
        <v>169</v>
      </c>
      <c r="B174" s="22" t="s">
        <v>38</v>
      </c>
      <c r="C174" s="22" t="s">
        <v>39</v>
      </c>
      <c r="D174" s="22"/>
      <c r="E174" s="25">
        <v>45049</v>
      </c>
      <c r="F174" s="25">
        <v>45049</v>
      </c>
      <c r="G174" s="26" t="s">
        <v>175</v>
      </c>
      <c r="H174" s="15" t="s">
        <v>41</v>
      </c>
      <c r="I174" s="27">
        <v>285.00560000000002</v>
      </c>
      <c r="J174" s="15">
        <v>64</v>
      </c>
      <c r="K174" s="27">
        <f t="shared" si="13"/>
        <v>18240.358400000001</v>
      </c>
      <c r="L174" s="15"/>
      <c r="M174" s="27">
        <f t="shared" si="17"/>
        <v>0</v>
      </c>
      <c r="N174" s="16">
        <v>0</v>
      </c>
      <c r="O174" s="27">
        <f t="shared" si="16"/>
        <v>0</v>
      </c>
      <c r="P174" s="15">
        <f t="shared" si="15"/>
        <v>64</v>
      </c>
      <c r="Q174" s="27">
        <f t="shared" si="15"/>
        <v>18240.358400000001</v>
      </c>
      <c r="R174" s="28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>
        <f t="shared" si="14"/>
        <v>0</v>
      </c>
    </row>
    <row r="175" spans="1:56" x14ac:dyDescent="0.4">
      <c r="A175" s="15">
        <v>170</v>
      </c>
      <c r="B175" s="22" t="s">
        <v>93</v>
      </c>
      <c r="C175" s="23" t="s">
        <v>94</v>
      </c>
      <c r="D175" s="23"/>
      <c r="E175" s="25">
        <v>44342</v>
      </c>
      <c r="F175" s="25">
        <v>44342</v>
      </c>
      <c r="G175" s="26" t="s">
        <v>176</v>
      </c>
      <c r="H175" s="15" t="s">
        <v>41</v>
      </c>
      <c r="I175" s="27">
        <v>14.16</v>
      </c>
      <c r="J175" s="15">
        <v>0</v>
      </c>
      <c r="K175" s="27">
        <f t="shared" si="13"/>
        <v>0</v>
      </c>
      <c r="L175" s="15"/>
      <c r="M175" s="27">
        <f t="shared" si="17"/>
        <v>0</v>
      </c>
      <c r="N175" s="16">
        <v>0</v>
      </c>
      <c r="O175" s="27">
        <f t="shared" si="16"/>
        <v>0</v>
      </c>
      <c r="P175" s="15">
        <f t="shared" si="15"/>
        <v>0</v>
      </c>
      <c r="Q175" s="27">
        <f t="shared" si="15"/>
        <v>0</v>
      </c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>
        <f t="shared" si="14"/>
        <v>0</v>
      </c>
    </row>
    <row r="176" spans="1:56" x14ac:dyDescent="0.4">
      <c r="A176" s="15">
        <v>171</v>
      </c>
      <c r="B176" s="22" t="s">
        <v>38</v>
      </c>
      <c r="C176" s="23" t="s">
        <v>39</v>
      </c>
      <c r="D176" s="23"/>
      <c r="E176" s="25">
        <v>44638</v>
      </c>
      <c r="F176" s="25">
        <v>44638</v>
      </c>
      <c r="G176" s="26" t="s">
        <v>177</v>
      </c>
      <c r="H176" s="15" t="s">
        <v>41</v>
      </c>
      <c r="I176" s="27">
        <v>1</v>
      </c>
      <c r="J176" s="15">
        <v>449</v>
      </c>
      <c r="K176" s="27">
        <f t="shared" si="13"/>
        <v>449</v>
      </c>
      <c r="L176" s="15"/>
      <c r="M176" s="27">
        <f t="shared" si="17"/>
        <v>0</v>
      </c>
      <c r="N176" s="16">
        <v>10</v>
      </c>
      <c r="O176" s="27">
        <f t="shared" si="16"/>
        <v>10</v>
      </c>
      <c r="P176" s="15">
        <f t="shared" si="15"/>
        <v>439</v>
      </c>
      <c r="Q176" s="27">
        <f t="shared" si="15"/>
        <v>439</v>
      </c>
      <c r="R176" s="28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>
        <v>10</v>
      </c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>
        <f t="shared" si="14"/>
        <v>10</v>
      </c>
    </row>
    <row r="177" spans="1:56" x14ac:dyDescent="0.4">
      <c r="A177" s="15">
        <v>172</v>
      </c>
      <c r="B177" s="22" t="s">
        <v>38</v>
      </c>
      <c r="C177" s="23" t="s">
        <v>39</v>
      </c>
      <c r="D177" s="23"/>
      <c r="E177" s="25">
        <v>44638</v>
      </c>
      <c r="F177" s="25">
        <v>44638</v>
      </c>
      <c r="G177" s="26" t="s">
        <v>178</v>
      </c>
      <c r="H177" s="15" t="s">
        <v>41</v>
      </c>
      <c r="I177" s="27">
        <v>8.5</v>
      </c>
      <c r="J177" s="15">
        <v>4</v>
      </c>
      <c r="K177" s="27">
        <f t="shared" si="13"/>
        <v>34</v>
      </c>
      <c r="L177" s="15"/>
      <c r="M177" s="27">
        <f t="shared" si="17"/>
        <v>0</v>
      </c>
      <c r="N177" s="16">
        <v>4</v>
      </c>
      <c r="O177" s="27">
        <f t="shared" si="16"/>
        <v>34</v>
      </c>
      <c r="P177" s="15">
        <f t="shared" si="15"/>
        <v>0</v>
      </c>
      <c r="Q177" s="27">
        <f t="shared" si="15"/>
        <v>0</v>
      </c>
      <c r="R177" s="28"/>
      <c r="S177" s="29"/>
      <c r="T177" s="29"/>
      <c r="U177" s="29">
        <v>4</v>
      </c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>
        <f t="shared" si="14"/>
        <v>4</v>
      </c>
    </row>
    <row r="178" spans="1:56" x14ac:dyDescent="0.4">
      <c r="A178" s="15">
        <v>173</v>
      </c>
      <c r="B178" s="22" t="s">
        <v>38</v>
      </c>
      <c r="C178" s="23" t="s">
        <v>39</v>
      </c>
      <c r="D178" s="23"/>
      <c r="E178" s="25">
        <v>45166</v>
      </c>
      <c r="F178" s="25">
        <v>45166</v>
      </c>
      <c r="G178" s="26" t="s">
        <v>178</v>
      </c>
      <c r="H178" s="15" t="s">
        <v>41</v>
      </c>
      <c r="I178" s="27">
        <v>12.4962</v>
      </c>
      <c r="J178" s="15">
        <v>100</v>
      </c>
      <c r="K178" s="27">
        <f t="shared" si="13"/>
        <v>1249.6199999999999</v>
      </c>
      <c r="L178" s="15"/>
      <c r="M178" s="27">
        <f t="shared" si="17"/>
        <v>0</v>
      </c>
      <c r="N178" s="16">
        <v>6</v>
      </c>
      <c r="O178" s="27">
        <f t="shared" si="16"/>
        <v>74.977199999999996</v>
      </c>
      <c r="P178" s="15">
        <f t="shared" si="15"/>
        <v>94</v>
      </c>
      <c r="Q178" s="27">
        <f t="shared" si="15"/>
        <v>1174.6427999999999</v>
      </c>
      <c r="R178" s="28"/>
      <c r="S178" s="29"/>
      <c r="T178" s="29"/>
      <c r="U178" s="29">
        <v>6</v>
      </c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>
        <f t="shared" si="14"/>
        <v>6</v>
      </c>
    </row>
    <row r="179" spans="1:56" x14ac:dyDescent="0.4">
      <c r="A179" s="15">
        <v>174</v>
      </c>
      <c r="B179" s="22" t="s">
        <v>38</v>
      </c>
      <c r="C179" s="23" t="s">
        <v>39</v>
      </c>
      <c r="D179" s="23"/>
      <c r="E179" s="25">
        <v>45049</v>
      </c>
      <c r="F179" s="25">
        <v>45049</v>
      </c>
      <c r="G179" s="26" t="s">
        <v>179</v>
      </c>
      <c r="H179" s="15" t="s">
        <v>41</v>
      </c>
      <c r="I179" s="27">
        <v>28.001000000000001</v>
      </c>
      <c r="J179" s="15">
        <v>479</v>
      </c>
      <c r="K179" s="27">
        <f t="shared" si="13"/>
        <v>13412.479000000001</v>
      </c>
      <c r="L179" s="15"/>
      <c r="M179" s="27">
        <f t="shared" si="17"/>
        <v>0</v>
      </c>
      <c r="N179" s="16">
        <v>29</v>
      </c>
      <c r="O179" s="27">
        <f t="shared" si="16"/>
        <v>812.029</v>
      </c>
      <c r="P179" s="15">
        <f t="shared" si="15"/>
        <v>450</v>
      </c>
      <c r="Q179" s="27">
        <f t="shared" si="15"/>
        <v>12600.45</v>
      </c>
      <c r="R179" s="28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>
        <v>4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>
        <v>25</v>
      </c>
      <c r="AZ179" s="29"/>
      <c r="BA179" s="29"/>
      <c r="BB179" s="29"/>
      <c r="BC179" s="29"/>
      <c r="BD179" s="29">
        <f t="shared" si="14"/>
        <v>29</v>
      </c>
    </row>
    <row r="180" spans="1:56" x14ac:dyDescent="0.4">
      <c r="A180" s="15">
        <v>175</v>
      </c>
      <c r="B180" s="22" t="s">
        <v>38</v>
      </c>
      <c r="C180" s="23" t="s">
        <v>39</v>
      </c>
      <c r="D180" s="23" t="s">
        <v>180</v>
      </c>
      <c r="E180" s="25">
        <v>44922</v>
      </c>
      <c r="F180" s="25">
        <v>44922</v>
      </c>
      <c r="G180" s="26" t="s">
        <v>179</v>
      </c>
      <c r="H180" s="15" t="s">
        <v>41</v>
      </c>
      <c r="I180" s="27">
        <v>27.14</v>
      </c>
      <c r="J180" s="15">
        <v>0</v>
      </c>
      <c r="K180" s="27">
        <f t="shared" si="13"/>
        <v>0</v>
      </c>
      <c r="L180" s="15"/>
      <c r="M180" s="27">
        <f t="shared" si="17"/>
        <v>0</v>
      </c>
      <c r="N180" s="16">
        <v>0</v>
      </c>
      <c r="O180" s="27">
        <f t="shared" si="16"/>
        <v>0</v>
      </c>
      <c r="P180" s="15">
        <f t="shared" si="15"/>
        <v>0</v>
      </c>
      <c r="Q180" s="27">
        <f t="shared" si="15"/>
        <v>0</v>
      </c>
      <c r="R180" s="28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>
        <f t="shared" si="14"/>
        <v>0</v>
      </c>
    </row>
    <row r="181" spans="1:56" x14ac:dyDescent="0.4">
      <c r="A181" s="15">
        <v>176</v>
      </c>
      <c r="B181" s="22" t="s">
        <v>93</v>
      </c>
      <c r="C181" s="23" t="s">
        <v>94</v>
      </c>
      <c r="D181" s="23"/>
      <c r="E181" s="25">
        <v>44342</v>
      </c>
      <c r="F181" s="25">
        <v>44342</v>
      </c>
      <c r="G181" s="26" t="s">
        <v>181</v>
      </c>
      <c r="H181" s="15" t="s">
        <v>41</v>
      </c>
      <c r="I181" s="27">
        <v>17.7</v>
      </c>
      <c r="J181" s="15">
        <v>0</v>
      </c>
      <c r="K181" s="27">
        <f t="shared" si="13"/>
        <v>0</v>
      </c>
      <c r="L181" s="15"/>
      <c r="M181" s="27">
        <f t="shared" si="17"/>
        <v>0</v>
      </c>
      <c r="N181" s="16">
        <v>0</v>
      </c>
      <c r="O181" s="27">
        <f t="shared" si="16"/>
        <v>0</v>
      </c>
      <c r="P181" s="15">
        <f t="shared" si="15"/>
        <v>0</v>
      </c>
      <c r="Q181" s="27">
        <f t="shared" si="15"/>
        <v>0</v>
      </c>
      <c r="R181" s="28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>
        <f t="shared" si="14"/>
        <v>0</v>
      </c>
    </row>
    <row r="182" spans="1:56" x14ac:dyDescent="0.4">
      <c r="A182" s="15">
        <v>178</v>
      </c>
      <c r="B182" s="22" t="s">
        <v>93</v>
      </c>
      <c r="C182" s="23" t="s">
        <v>94</v>
      </c>
      <c r="D182" s="23"/>
      <c r="E182" s="25">
        <v>45049</v>
      </c>
      <c r="F182" s="25">
        <v>45049</v>
      </c>
      <c r="G182" s="26" t="s">
        <v>181</v>
      </c>
      <c r="H182" s="15" t="s">
        <v>41</v>
      </c>
      <c r="I182" s="27">
        <v>28.497</v>
      </c>
      <c r="J182" s="15">
        <v>200</v>
      </c>
      <c r="K182" s="27">
        <f t="shared" si="13"/>
        <v>5699.4</v>
      </c>
      <c r="L182" s="15"/>
      <c r="M182" s="27">
        <f t="shared" si="17"/>
        <v>0</v>
      </c>
      <c r="N182" s="16">
        <v>0</v>
      </c>
      <c r="O182" s="27">
        <f t="shared" si="16"/>
        <v>0</v>
      </c>
      <c r="P182" s="15">
        <f t="shared" si="15"/>
        <v>200</v>
      </c>
      <c r="Q182" s="27">
        <f t="shared" si="15"/>
        <v>5699.4</v>
      </c>
      <c r="R182" s="28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>
        <f t="shared" si="14"/>
        <v>0</v>
      </c>
    </row>
    <row r="183" spans="1:56" x14ac:dyDescent="0.4">
      <c r="A183" s="15">
        <v>179</v>
      </c>
      <c r="B183" s="22" t="s">
        <v>93</v>
      </c>
      <c r="C183" s="23" t="s">
        <v>94</v>
      </c>
      <c r="D183" s="23"/>
      <c r="E183" s="25">
        <v>42740</v>
      </c>
      <c r="F183" s="25">
        <v>42740</v>
      </c>
      <c r="G183" s="26" t="s">
        <v>182</v>
      </c>
      <c r="H183" s="15" t="s">
        <v>41</v>
      </c>
      <c r="I183" s="27">
        <v>1.85</v>
      </c>
      <c r="J183" s="15">
        <v>1171</v>
      </c>
      <c r="K183" s="27">
        <f t="shared" si="13"/>
        <v>2166.35</v>
      </c>
      <c r="L183" s="15"/>
      <c r="M183" s="27">
        <f t="shared" si="17"/>
        <v>0</v>
      </c>
      <c r="N183" s="16">
        <v>25</v>
      </c>
      <c r="O183" s="27">
        <f t="shared" si="16"/>
        <v>46.25</v>
      </c>
      <c r="P183" s="15">
        <f t="shared" si="15"/>
        <v>1146</v>
      </c>
      <c r="Q183" s="27">
        <f t="shared" si="15"/>
        <v>2120.1</v>
      </c>
      <c r="R183" s="28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>
        <v>10</v>
      </c>
      <c r="AH183" s="29"/>
      <c r="AI183" s="29">
        <v>10</v>
      </c>
      <c r="AJ183" s="29"/>
      <c r="AK183" s="29"/>
      <c r="AL183" s="29"/>
      <c r="AM183" s="29"/>
      <c r="AN183" s="29"/>
      <c r="AO183" s="29"/>
      <c r="AP183" s="29"/>
      <c r="AQ183" s="29"/>
      <c r="AR183" s="29"/>
      <c r="AS183" s="29">
        <v>5</v>
      </c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>
        <f t="shared" si="14"/>
        <v>25</v>
      </c>
    </row>
    <row r="184" spans="1:56" x14ac:dyDescent="0.4">
      <c r="A184" s="15">
        <v>180</v>
      </c>
      <c r="B184" s="22" t="s">
        <v>38</v>
      </c>
      <c r="C184" s="22" t="s">
        <v>39</v>
      </c>
      <c r="D184" s="22"/>
      <c r="E184" s="25">
        <v>43704</v>
      </c>
      <c r="F184" s="25">
        <v>43704</v>
      </c>
      <c r="G184" s="26" t="s">
        <v>183</v>
      </c>
      <c r="H184" s="15" t="s">
        <v>41</v>
      </c>
      <c r="I184" s="27">
        <v>2250</v>
      </c>
      <c r="J184" s="15">
        <v>1</v>
      </c>
      <c r="K184" s="27">
        <f t="shared" si="13"/>
        <v>2250</v>
      </c>
      <c r="L184" s="15"/>
      <c r="M184" s="27">
        <f t="shared" si="17"/>
        <v>0</v>
      </c>
      <c r="N184" s="16">
        <v>0</v>
      </c>
      <c r="O184" s="27">
        <f t="shared" si="16"/>
        <v>0</v>
      </c>
      <c r="P184" s="15">
        <f t="shared" si="15"/>
        <v>1</v>
      </c>
      <c r="Q184" s="27">
        <f t="shared" si="15"/>
        <v>2250</v>
      </c>
      <c r="R184" s="28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>
        <f t="shared" si="14"/>
        <v>0</v>
      </c>
    </row>
    <row r="185" spans="1:56" x14ac:dyDescent="0.4">
      <c r="A185" s="15">
        <v>181</v>
      </c>
      <c r="B185" s="22" t="s">
        <v>38</v>
      </c>
      <c r="C185" s="22" t="s">
        <v>39</v>
      </c>
      <c r="D185" s="22"/>
      <c r="E185" s="25" t="s">
        <v>184</v>
      </c>
      <c r="F185" s="25" t="s">
        <v>184</v>
      </c>
      <c r="G185" s="26" t="s">
        <v>185</v>
      </c>
      <c r="H185" s="15" t="s">
        <v>41</v>
      </c>
      <c r="I185" s="27">
        <v>7375</v>
      </c>
      <c r="J185" s="15">
        <v>3</v>
      </c>
      <c r="K185" s="27">
        <f t="shared" si="13"/>
        <v>22125</v>
      </c>
      <c r="L185" s="15"/>
      <c r="M185" s="27">
        <f t="shared" si="17"/>
        <v>0</v>
      </c>
      <c r="N185" s="16">
        <v>0</v>
      </c>
      <c r="O185" s="27">
        <f t="shared" si="16"/>
        <v>0</v>
      </c>
      <c r="P185" s="15">
        <f t="shared" si="15"/>
        <v>3</v>
      </c>
      <c r="Q185" s="27">
        <f t="shared" si="15"/>
        <v>22125</v>
      </c>
      <c r="R185" s="28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>
        <f t="shared" si="14"/>
        <v>0</v>
      </c>
    </row>
    <row r="186" spans="1:56" x14ac:dyDescent="0.4">
      <c r="A186" s="15">
        <v>182</v>
      </c>
      <c r="B186" s="22" t="s">
        <v>38</v>
      </c>
      <c r="C186" s="22" t="s">
        <v>39</v>
      </c>
      <c r="D186" s="22"/>
      <c r="E186" s="25">
        <v>44154</v>
      </c>
      <c r="F186" s="25">
        <v>44154</v>
      </c>
      <c r="G186" s="26" t="s">
        <v>186</v>
      </c>
      <c r="H186" s="15" t="s">
        <v>41</v>
      </c>
      <c r="I186" s="27">
        <v>28.520499999999998</v>
      </c>
      <c r="J186" s="15">
        <v>0</v>
      </c>
      <c r="K186" s="27">
        <f t="shared" si="13"/>
        <v>0</v>
      </c>
      <c r="L186" s="15"/>
      <c r="M186" s="27">
        <f t="shared" si="17"/>
        <v>0</v>
      </c>
      <c r="N186" s="16">
        <v>0</v>
      </c>
      <c r="O186" s="27">
        <f t="shared" si="16"/>
        <v>0</v>
      </c>
      <c r="P186" s="15">
        <f t="shared" si="15"/>
        <v>0</v>
      </c>
      <c r="Q186" s="27">
        <f t="shared" si="15"/>
        <v>0</v>
      </c>
      <c r="R186" s="27"/>
      <c r="S186" s="27"/>
      <c r="T186" s="27"/>
      <c r="U186" s="29"/>
      <c r="V186" s="27"/>
      <c r="W186" s="27"/>
      <c r="X186" s="27"/>
      <c r="Y186" s="27"/>
      <c r="Z186" s="27"/>
      <c r="AA186" s="29"/>
      <c r="AB186" s="27"/>
      <c r="AC186" s="31"/>
      <c r="AD186" s="27"/>
      <c r="AE186" s="32"/>
      <c r="AF186" s="27"/>
      <c r="AG186" s="27"/>
      <c r="AH186" s="27"/>
      <c r="AI186" s="29"/>
      <c r="AJ186" s="27"/>
      <c r="AK186" s="27"/>
      <c r="AL186" s="27"/>
      <c r="AM186" s="33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9">
        <f t="shared" si="14"/>
        <v>0</v>
      </c>
    </row>
    <row r="187" spans="1:56" x14ac:dyDescent="0.4">
      <c r="A187" s="15">
        <v>183</v>
      </c>
      <c r="B187" s="22" t="s">
        <v>38</v>
      </c>
      <c r="C187" s="22" t="s">
        <v>39</v>
      </c>
      <c r="D187" s="22"/>
      <c r="E187" s="25">
        <v>45166</v>
      </c>
      <c r="F187" s="25">
        <v>45166</v>
      </c>
      <c r="G187" s="26" t="s">
        <v>186</v>
      </c>
      <c r="H187" s="15" t="s">
        <v>41</v>
      </c>
      <c r="I187" s="27">
        <v>265.00400000000002</v>
      </c>
      <c r="J187" s="15">
        <v>10</v>
      </c>
      <c r="K187" s="27">
        <f t="shared" si="13"/>
        <v>2650.04</v>
      </c>
      <c r="L187" s="15"/>
      <c r="M187" s="27">
        <f t="shared" si="17"/>
        <v>0</v>
      </c>
      <c r="N187" s="16">
        <v>0</v>
      </c>
      <c r="O187" s="27">
        <f t="shared" si="16"/>
        <v>0</v>
      </c>
      <c r="P187" s="15">
        <f t="shared" si="15"/>
        <v>10</v>
      </c>
      <c r="Q187" s="27">
        <f t="shared" si="15"/>
        <v>2650.04</v>
      </c>
      <c r="R187" s="28"/>
      <c r="S187" s="27"/>
      <c r="T187" s="27"/>
      <c r="U187" s="29"/>
      <c r="V187" s="27"/>
      <c r="W187" s="27"/>
      <c r="X187" s="27"/>
      <c r="Y187" s="27"/>
      <c r="Z187" s="27"/>
      <c r="AA187" s="29"/>
      <c r="AB187" s="27"/>
      <c r="AC187" s="31"/>
      <c r="AD187" s="27"/>
      <c r="AE187" s="27"/>
      <c r="AF187" s="27"/>
      <c r="AG187" s="27"/>
      <c r="AH187" s="27"/>
      <c r="AI187" s="29"/>
      <c r="AJ187" s="27"/>
      <c r="AK187" s="27"/>
      <c r="AL187" s="27"/>
      <c r="AM187" s="33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9">
        <f t="shared" si="14"/>
        <v>0</v>
      </c>
    </row>
    <row r="188" spans="1:56" x14ac:dyDescent="0.4">
      <c r="A188" s="15">
        <v>184</v>
      </c>
      <c r="B188" s="22" t="s">
        <v>38</v>
      </c>
      <c r="C188" s="22" t="s">
        <v>39</v>
      </c>
      <c r="D188" s="22"/>
      <c r="E188" s="25">
        <v>44998</v>
      </c>
      <c r="F188" s="25">
        <v>44998</v>
      </c>
      <c r="G188" s="26" t="s">
        <v>186</v>
      </c>
      <c r="H188" s="15" t="s">
        <v>41</v>
      </c>
      <c r="I188" s="27">
        <v>265.00439999999998</v>
      </c>
      <c r="J188" s="15">
        <v>13</v>
      </c>
      <c r="K188" s="27">
        <f t="shared" si="13"/>
        <v>3445.0571999999997</v>
      </c>
      <c r="L188" s="15"/>
      <c r="M188" s="27">
        <f t="shared" si="17"/>
        <v>0</v>
      </c>
      <c r="N188" s="16">
        <v>2</v>
      </c>
      <c r="O188" s="27">
        <f t="shared" si="16"/>
        <v>530.00879999999995</v>
      </c>
      <c r="P188" s="15">
        <f t="shared" si="15"/>
        <v>11</v>
      </c>
      <c r="Q188" s="27">
        <f t="shared" si="15"/>
        <v>2915.0483999999997</v>
      </c>
      <c r="R188" s="28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>
        <v>1</v>
      </c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>
        <v>1</v>
      </c>
      <c r="AW188" s="29"/>
      <c r="AX188" s="29"/>
      <c r="AY188" s="29"/>
      <c r="AZ188" s="29"/>
      <c r="BA188" s="29"/>
      <c r="BB188" s="29"/>
      <c r="BC188" s="29"/>
      <c r="BD188" s="29">
        <f t="shared" si="14"/>
        <v>2</v>
      </c>
    </row>
    <row r="189" spans="1:56" x14ac:dyDescent="0.4">
      <c r="A189" s="15">
        <v>185</v>
      </c>
      <c r="B189" s="22" t="s">
        <v>38</v>
      </c>
      <c r="C189" s="22" t="s">
        <v>39</v>
      </c>
      <c r="D189" s="22"/>
      <c r="E189" s="25">
        <v>44998</v>
      </c>
      <c r="F189" s="25">
        <v>44998</v>
      </c>
      <c r="G189" s="26" t="s">
        <v>187</v>
      </c>
      <c r="H189" s="15" t="s">
        <v>41</v>
      </c>
      <c r="I189" s="27">
        <v>75.000799999999998</v>
      </c>
      <c r="J189" s="15">
        <v>40</v>
      </c>
      <c r="K189" s="27">
        <f t="shared" si="13"/>
        <v>3000.0320000000002</v>
      </c>
      <c r="L189" s="15"/>
      <c r="M189" s="27">
        <f t="shared" si="17"/>
        <v>0</v>
      </c>
      <c r="N189" s="16">
        <v>0</v>
      </c>
      <c r="O189" s="27">
        <f t="shared" si="16"/>
        <v>0</v>
      </c>
      <c r="P189" s="15">
        <f t="shared" si="15"/>
        <v>40</v>
      </c>
      <c r="Q189" s="27">
        <f t="shared" si="15"/>
        <v>3000.0320000000002</v>
      </c>
      <c r="R189" s="28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>
        <f t="shared" si="14"/>
        <v>0</v>
      </c>
    </row>
    <row r="190" spans="1:56" x14ac:dyDescent="0.4">
      <c r="A190" s="15">
        <v>186</v>
      </c>
      <c r="B190" s="22" t="s">
        <v>38</v>
      </c>
      <c r="C190" s="22" t="s">
        <v>39</v>
      </c>
      <c r="D190" s="22"/>
      <c r="E190" s="25">
        <v>44638</v>
      </c>
      <c r="F190" s="25">
        <v>44638</v>
      </c>
      <c r="G190" s="26" t="s">
        <v>187</v>
      </c>
      <c r="H190" s="15" t="s">
        <v>41</v>
      </c>
      <c r="I190" s="27">
        <v>51</v>
      </c>
      <c r="J190" s="15">
        <v>16</v>
      </c>
      <c r="K190" s="27">
        <f t="shared" si="13"/>
        <v>816</v>
      </c>
      <c r="L190" s="15"/>
      <c r="M190" s="27">
        <f t="shared" si="17"/>
        <v>0</v>
      </c>
      <c r="N190" s="16">
        <v>4</v>
      </c>
      <c r="O190" s="27">
        <f t="shared" si="16"/>
        <v>204</v>
      </c>
      <c r="P190" s="15">
        <f t="shared" si="15"/>
        <v>12</v>
      </c>
      <c r="Q190" s="27">
        <f t="shared" si="15"/>
        <v>612</v>
      </c>
      <c r="R190" s="28"/>
      <c r="S190" s="29"/>
      <c r="T190" s="29"/>
      <c r="U190" s="29"/>
      <c r="V190" s="29"/>
      <c r="W190" s="29"/>
      <c r="X190" s="29"/>
      <c r="Y190" s="29">
        <v>3</v>
      </c>
      <c r="Z190" s="29"/>
      <c r="AA190" s="29"/>
      <c r="AB190" s="29"/>
      <c r="AC190" s="29"/>
      <c r="AD190" s="29"/>
      <c r="AE190" s="29"/>
      <c r="AF190" s="29">
        <v>1</v>
      </c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>
        <f t="shared" si="14"/>
        <v>4</v>
      </c>
    </row>
    <row r="191" spans="1:56" x14ac:dyDescent="0.4">
      <c r="A191" s="15">
        <v>187</v>
      </c>
      <c r="B191" s="22" t="s">
        <v>38</v>
      </c>
      <c r="C191" s="22" t="s">
        <v>39</v>
      </c>
      <c r="D191" s="22"/>
      <c r="E191" s="25">
        <v>44922</v>
      </c>
      <c r="F191" s="25">
        <v>44922</v>
      </c>
      <c r="G191" s="26" t="s">
        <v>188</v>
      </c>
      <c r="H191" s="15" t="s">
        <v>41</v>
      </c>
      <c r="I191" s="27">
        <v>22125</v>
      </c>
      <c r="J191" s="15">
        <v>0</v>
      </c>
      <c r="K191" s="27">
        <f t="shared" si="13"/>
        <v>0</v>
      </c>
      <c r="L191" s="15"/>
      <c r="M191" s="27">
        <f t="shared" si="17"/>
        <v>0</v>
      </c>
      <c r="N191" s="16">
        <v>0</v>
      </c>
      <c r="O191" s="27">
        <f t="shared" si="16"/>
        <v>0</v>
      </c>
      <c r="P191" s="15">
        <f t="shared" si="15"/>
        <v>0</v>
      </c>
      <c r="Q191" s="27">
        <f t="shared" si="15"/>
        <v>0</v>
      </c>
      <c r="R191" s="28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>
        <f t="shared" si="14"/>
        <v>0</v>
      </c>
    </row>
    <row r="192" spans="1:56" x14ac:dyDescent="0.4">
      <c r="A192" s="15">
        <v>188</v>
      </c>
      <c r="B192" s="22" t="s">
        <v>38</v>
      </c>
      <c r="C192" s="22" t="s">
        <v>39</v>
      </c>
      <c r="D192" s="22"/>
      <c r="E192" s="25">
        <v>45166</v>
      </c>
      <c r="F192" s="25">
        <v>45166</v>
      </c>
      <c r="G192" s="26" t="s">
        <v>189</v>
      </c>
      <c r="H192" s="15" t="s">
        <v>41</v>
      </c>
      <c r="I192" s="27">
        <v>40.001666666600002</v>
      </c>
      <c r="J192" s="15">
        <v>12</v>
      </c>
      <c r="K192" s="27">
        <f t="shared" si="13"/>
        <v>480.01999999920002</v>
      </c>
      <c r="L192" s="15"/>
      <c r="M192" s="27">
        <f t="shared" si="17"/>
        <v>0</v>
      </c>
      <c r="N192" s="16">
        <v>0</v>
      </c>
      <c r="O192" s="27">
        <f t="shared" si="16"/>
        <v>0</v>
      </c>
      <c r="P192" s="15">
        <f t="shared" si="15"/>
        <v>12</v>
      </c>
      <c r="Q192" s="27">
        <f t="shared" si="15"/>
        <v>480.01999999920002</v>
      </c>
      <c r="R192" s="28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>
        <f t="shared" si="14"/>
        <v>0</v>
      </c>
    </row>
    <row r="193" spans="1:56" x14ac:dyDescent="0.4">
      <c r="A193" s="15">
        <v>189</v>
      </c>
      <c r="B193" s="22" t="s">
        <v>38</v>
      </c>
      <c r="C193" s="23" t="s">
        <v>39</v>
      </c>
      <c r="D193" s="23"/>
      <c r="E193" s="25">
        <v>45049</v>
      </c>
      <c r="F193" s="25">
        <v>45049</v>
      </c>
      <c r="G193" s="26" t="s">
        <v>189</v>
      </c>
      <c r="H193" s="15" t="s">
        <v>41</v>
      </c>
      <c r="I193" s="27">
        <v>42.531999999999996</v>
      </c>
      <c r="J193" s="15">
        <v>7</v>
      </c>
      <c r="K193" s="27">
        <f t="shared" si="13"/>
        <v>297.72399999999999</v>
      </c>
      <c r="L193" s="15"/>
      <c r="M193" s="27">
        <f t="shared" si="17"/>
        <v>0</v>
      </c>
      <c r="N193" s="16">
        <v>4</v>
      </c>
      <c r="O193" s="27">
        <f t="shared" si="16"/>
        <v>170.12799999999999</v>
      </c>
      <c r="P193" s="15">
        <f t="shared" si="15"/>
        <v>3</v>
      </c>
      <c r="Q193" s="27">
        <f t="shared" si="15"/>
        <v>127.596</v>
      </c>
      <c r="R193" s="28"/>
      <c r="S193" s="29"/>
      <c r="T193" s="29"/>
      <c r="U193" s="29"/>
      <c r="V193" s="29"/>
      <c r="W193" s="29"/>
      <c r="X193" s="29">
        <v>1</v>
      </c>
      <c r="Y193" s="29">
        <v>1</v>
      </c>
      <c r="Z193" s="29"/>
      <c r="AA193" s="29"/>
      <c r="AB193" s="29"/>
      <c r="AC193" s="29"/>
      <c r="AD193" s="29"/>
      <c r="AE193" s="29"/>
      <c r="AF193" s="29">
        <v>1</v>
      </c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>
        <v>1</v>
      </c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>
        <f t="shared" si="14"/>
        <v>4</v>
      </c>
    </row>
    <row r="194" spans="1:56" x14ac:dyDescent="0.4">
      <c r="A194" s="15">
        <v>190</v>
      </c>
      <c r="B194" s="22" t="s">
        <v>38</v>
      </c>
      <c r="C194" s="22" t="s">
        <v>39</v>
      </c>
      <c r="D194" s="22"/>
      <c r="E194" s="25">
        <v>44998</v>
      </c>
      <c r="F194" s="25">
        <v>44998</v>
      </c>
      <c r="G194" s="26" t="s">
        <v>190</v>
      </c>
      <c r="H194" s="15" t="s">
        <v>41</v>
      </c>
      <c r="I194" s="27">
        <v>29.0044</v>
      </c>
      <c r="J194" s="15">
        <v>18</v>
      </c>
      <c r="K194" s="27">
        <f t="shared" si="13"/>
        <v>522.07920000000001</v>
      </c>
      <c r="L194" s="15"/>
      <c r="M194" s="27">
        <f t="shared" si="17"/>
        <v>0</v>
      </c>
      <c r="N194" s="16">
        <v>1</v>
      </c>
      <c r="O194" s="27">
        <f t="shared" si="16"/>
        <v>29.0044</v>
      </c>
      <c r="P194" s="15">
        <f t="shared" si="15"/>
        <v>17</v>
      </c>
      <c r="Q194" s="27">
        <f t="shared" si="15"/>
        <v>493.07480000000004</v>
      </c>
      <c r="R194" s="28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>
        <v>1</v>
      </c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>
        <f t="shared" si="14"/>
        <v>1</v>
      </c>
    </row>
    <row r="195" spans="1:56" x14ac:dyDescent="0.4">
      <c r="A195" s="15">
        <v>191</v>
      </c>
      <c r="B195" s="22" t="s">
        <v>38</v>
      </c>
      <c r="C195" s="22" t="s">
        <v>39</v>
      </c>
      <c r="D195" s="22"/>
      <c r="E195" s="25">
        <v>44154</v>
      </c>
      <c r="F195" s="25">
        <v>44154</v>
      </c>
      <c r="G195" s="26" t="s">
        <v>191</v>
      </c>
      <c r="H195" s="15" t="s">
        <v>41</v>
      </c>
      <c r="I195" s="27">
        <v>63.436</v>
      </c>
      <c r="J195" s="15">
        <v>4</v>
      </c>
      <c r="K195" s="27">
        <f t="shared" si="13"/>
        <v>253.744</v>
      </c>
      <c r="L195" s="15"/>
      <c r="M195" s="27">
        <f t="shared" si="17"/>
        <v>0</v>
      </c>
      <c r="N195" s="16">
        <v>0</v>
      </c>
      <c r="O195" s="27">
        <f t="shared" si="16"/>
        <v>0</v>
      </c>
      <c r="P195" s="15">
        <f t="shared" si="15"/>
        <v>4</v>
      </c>
      <c r="Q195" s="27">
        <f t="shared" si="15"/>
        <v>253.744</v>
      </c>
      <c r="R195" s="28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>
        <f t="shared" si="14"/>
        <v>0</v>
      </c>
    </row>
    <row r="196" spans="1:56" x14ac:dyDescent="0.4">
      <c r="A196" s="15">
        <v>192</v>
      </c>
      <c r="B196" s="22" t="s">
        <v>38</v>
      </c>
      <c r="C196" s="22" t="s">
        <v>39</v>
      </c>
      <c r="D196" s="22"/>
      <c r="E196" s="25">
        <v>44809</v>
      </c>
      <c r="F196" s="25">
        <v>44809</v>
      </c>
      <c r="G196" s="26" t="s">
        <v>192</v>
      </c>
      <c r="H196" s="15" t="s">
        <v>41</v>
      </c>
      <c r="I196" s="27">
        <v>115.001</v>
      </c>
      <c r="J196" s="15">
        <v>5</v>
      </c>
      <c r="K196" s="27">
        <f t="shared" si="13"/>
        <v>575.005</v>
      </c>
      <c r="L196" s="15"/>
      <c r="M196" s="27">
        <f t="shared" si="17"/>
        <v>0</v>
      </c>
      <c r="N196" s="16">
        <v>0</v>
      </c>
      <c r="O196" s="27">
        <f t="shared" si="16"/>
        <v>0</v>
      </c>
      <c r="P196" s="15">
        <f t="shared" si="15"/>
        <v>5</v>
      </c>
      <c r="Q196" s="27">
        <f t="shared" si="15"/>
        <v>575.005</v>
      </c>
      <c r="R196" s="28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>
        <f t="shared" si="14"/>
        <v>0</v>
      </c>
    </row>
    <row r="197" spans="1:56" x14ac:dyDescent="0.4">
      <c r="A197" s="15">
        <v>193</v>
      </c>
      <c r="B197" s="22" t="s">
        <v>38</v>
      </c>
      <c r="C197" s="22" t="s">
        <v>39</v>
      </c>
      <c r="D197" s="22"/>
      <c r="E197" s="25">
        <v>44998</v>
      </c>
      <c r="F197" s="25">
        <v>44998</v>
      </c>
      <c r="G197" s="26" t="s">
        <v>193</v>
      </c>
      <c r="H197" s="15" t="s">
        <v>41</v>
      </c>
      <c r="I197" s="27">
        <v>29.004200000000001</v>
      </c>
      <c r="J197" s="15">
        <v>12</v>
      </c>
      <c r="K197" s="27">
        <f t="shared" si="13"/>
        <v>348.05040000000002</v>
      </c>
      <c r="L197" s="15"/>
      <c r="M197" s="27">
        <f t="shared" si="17"/>
        <v>0</v>
      </c>
      <c r="N197" s="16">
        <v>0</v>
      </c>
      <c r="O197" s="27">
        <f t="shared" si="16"/>
        <v>0</v>
      </c>
      <c r="P197" s="15">
        <f t="shared" si="15"/>
        <v>12</v>
      </c>
      <c r="Q197" s="27">
        <f t="shared" si="15"/>
        <v>348.05040000000002</v>
      </c>
      <c r="R197" s="28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>
        <f t="shared" si="14"/>
        <v>0</v>
      </c>
    </row>
    <row r="198" spans="1:56" x14ac:dyDescent="0.4">
      <c r="A198" s="15">
        <v>194</v>
      </c>
      <c r="B198" s="22" t="s">
        <v>38</v>
      </c>
      <c r="C198" s="22" t="s">
        <v>39</v>
      </c>
      <c r="D198" s="22"/>
      <c r="E198" s="25">
        <v>45166</v>
      </c>
      <c r="F198" s="25">
        <v>45166</v>
      </c>
      <c r="G198" s="26" t="s">
        <v>194</v>
      </c>
      <c r="H198" s="15" t="s">
        <v>41</v>
      </c>
      <c r="I198" s="27">
        <v>13277.0414</v>
      </c>
      <c r="J198" s="15">
        <v>5</v>
      </c>
      <c r="K198" s="27">
        <f t="shared" si="13"/>
        <v>66385.206999999995</v>
      </c>
      <c r="L198" s="15"/>
      <c r="M198" s="27">
        <f t="shared" si="17"/>
        <v>0</v>
      </c>
      <c r="N198" s="16">
        <v>0</v>
      </c>
      <c r="O198" s="27">
        <f t="shared" si="16"/>
        <v>0</v>
      </c>
      <c r="P198" s="15">
        <f t="shared" si="15"/>
        <v>5</v>
      </c>
      <c r="Q198" s="27">
        <f t="shared" si="15"/>
        <v>66385.206999999995</v>
      </c>
      <c r="R198" s="28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>
        <f t="shared" si="14"/>
        <v>0</v>
      </c>
    </row>
    <row r="199" spans="1:56" x14ac:dyDescent="0.4">
      <c r="A199" s="15">
        <v>195</v>
      </c>
      <c r="B199" s="22" t="s">
        <v>38</v>
      </c>
      <c r="C199" s="22" t="s">
        <v>39</v>
      </c>
      <c r="D199" s="22"/>
      <c r="E199" s="25">
        <v>44922</v>
      </c>
      <c r="F199" s="25">
        <v>44922</v>
      </c>
      <c r="G199" s="26" t="s">
        <v>194</v>
      </c>
      <c r="H199" s="15" t="s">
        <v>41</v>
      </c>
      <c r="I199" s="27">
        <v>6608</v>
      </c>
      <c r="J199" s="15">
        <v>1</v>
      </c>
      <c r="K199" s="27">
        <f t="shared" si="13"/>
        <v>6608</v>
      </c>
      <c r="L199" s="15"/>
      <c r="M199" s="27">
        <f t="shared" si="17"/>
        <v>0</v>
      </c>
      <c r="N199" s="16">
        <v>0</v>
      </c>
      <c r="O199" s="27">
        <f t="shared" si="16"/>
        <v>0</v>
      </c>
      <c r="P199" s="15">
        <f t="shared" si="15"/>
        <v>1</v>
      </c>
      <c r="Q199" s="27">
        <f t="shared" si="15"/>
        <v>6608</v>
      </c>
      <c r="R199" s="28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>
        <f t="shared" si="14"/>
        <v>0</v>
      </c>
    </row>
    <row r="200" spans="1:56" x14ac:dyDescent="0.4">
      <c r="A200" s="15">
        <v>196</v>
      </c>
      <c r="B200" s="22" t="s">
        <v>38</v>
      </c>
      <c r="C200" s="22" t="s">
        <v>39</v>
      </c>
      <c r="D200" s="22"/>
      <c r="E200" s="25">
        <v>43718</v>
      </c>
      <c r="F200" s="25">
        <v>43718</v>
      </c>
      <c r="G200" s="26" t="s">
        <v>195</v>
      </c>
      <c r="H200" s="15" t="s">
        <v>41</v>
      </c>
      <c r="I200" s="27">
        <v>5750.14</v>
      </c>
      <c r="J200" s="15">
        <v>0</v>
      </c>
      <c r="K200" s="27">
        <f t="shared" si="13"/>
        <v>0</v>
      </c>
      <c r="L200" s="15"/>
      <c r="M200" s="27">
        <f t="shared" si="17"/>
        <v>0</v>
      </c>
      <c r="N200" s="16">
        <v>0</v>
      </c>
      <c r="O200" s="27">
        <f t="shared" si="16"/>
        <v>0</v>
      </c>
      <c r="P200" s="15">
        <f t="shared" si="15"/>
        <v>0</v>
      </c>
      <c r="Q200" s="27">
        <f t="shared" si="15"/>
        <v>0</v>
      </c>
      <c r="R200" s="28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>
        <f t="shared" si="14"/>
        <v>0</v>
      </c>
    </row>
    <row r="201" spans="1:56" x14ac:dyDescent="0.4">
      <c r="A201" s="15">
        <v>197</v>
      </c>
      <c r="B201" s="22" t="s">
        <v>38</v>
      </c>
      <c r="C201" s="22" t="s">
        <v>39</v>
      </c>
      <c r="D201" s="22"/>
      <c r="E201" s="25">
        <v>42578</v>
      </c>
      <c r="F201" s="25">
        <v>42578</v>
      </c>
      <c r="G201" s="26" t="s">
        <v>196</v>
      </c>
      <c r="H201" s="15" t="s">
        <v>41</v>
      </c>
      <c r="I201" s="27">
        <v>7110.22</v>
      </c>
      <c r="J201" s="15">
        <v>9</v>
      </c>
      <c r="K201" s="27">
        <f t="shared" si="13"/>
        <v>63991.98</v>
      </c>
      <c r="L201" s="15"/>
      <c r="M201" s="27">
        <f t="shared" si="17"/>
        <v>0</v>
      </c>
      <c r="N201" s="16">
        <v>0</v>
      </c>
      <c r="O201" s="27">
        <f t="shared" si="16"/>
        <v>0</v>
      </c>
      <c r="P201" s="15">
        <f t="shared" si="15"/>
        <v>9</v>
      </c>
      <c r="Q201" s="27">
        <f t="shared" si="15"/>
        <v>63991.98</v>
      </c>
      <c r="R201" s="28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>
        <f t="shared" si="14"/>
        <v>0</v>
      </c>
    </row>
    <row r="202" spans="1:56" x14ac:dyDescent="0.4">
      <c r="A202" s="15">
        <v>198</v>
      </c>
      <c r="B202" s="22" t="s">
        <v>38</v>
      </c>
      <c r="C202" s="23" t="s">
        <v>39</v>
      </c>
      <c r="D202" s="22"/>
      <c r="E202" s="25">
        <v>45166</v>
      </c>
      <c r="F202" s="25">
        <v>45166</v>
      </c>
      <c r="G202" s="26" t="s">
        <v>197</v>
      </c>
      <c r="H202" s="15" t="s">
        <v>41</v>
      </c>
      <c r="I202" s="27">
        <v>7320.8851999999997</v>
      </c>
      <c r="J202" s="15">
        <v>8</v>
      </c>
      <c r="K202" s="27">
        <f t="shared" si="13"/>
        <v>58567.081599999998</v>
      </c>
      <c r="L202" s="15"/>
      <c r="M202" s="27">
        <f t="shared" si="17"/>
        <v>0</v>
      </c>
      <c r="N202" s="16">
        <v>2</v>
      </c>
      <c r="O202" s="27">
        <f t="shared" si="16"/>
        <v>14641.770399999999</v>
      </c>
      <c r="P202" s="15">
        <f t="shared" si="15"/>
        <v>6</v>
      </c>
      <c r="Q202" s="27">
        <f t="shared" si="15"/>
        <v>43925.311199999996</v>
      </c>
      <c r="R202" s="28"/>
      <c r="S202" s="29"/>
      <c r="T202" s="29"/>
      <c r="U202" s="29"/>
      <c r="V202" s="29">
        <v>1</v>
      </c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>
        <v>1</v>
      </c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>
        <f t="shared" si="14"/>
        <v>2</v>
      </c>
    </row>
    <row r="203" spans="1:56" x14ac:dyDescent="0.4">
      <c r="A203" s="15">
        <v>199</v>
      </c>
      <c r="B203" s="22" t="s">
        <v>38</v>
      </c>
      <c r="C203" s="23" t="s">
        <v>39</v>
      </c>
      <c r="D203" s="23"/>
      <c r="E203" s="25">
        <v>45166</v>
      </c>
      <c r="F203" s="25">
        <v>45166</v>
      </c>
      <c r="G203" s="26" t="s">
        <v>198</v>
      </c>
      <c r="H203" s="15" t="s">
        <v>41</v>
      </c>
      <c r="I203" s="27">
        <v>8058.9633999999996</v>
      </c>
      <c r="J203" s="15">
        <v>11</v>
      </c>
      <c r="K203" s="27">
        <f t="shared" ref="K203:K247" si="18">I203*J203</f>
        <v>88648.597399999999</v>
      </c>
      <c r="L203" s="15"/>
      <c r="M203" s="27">
        <f t="shared" si="17"/>
        <v>0</v>
      </c>
      <c r="N203" s="16">
        <v>1</v>
      </c>
      <c r="O203" s="27">
        <f t="shared" si="16"/>
        <v>8058.9633999999996</v>
      </c>
      <c r="P203" s="15">
        <f t="shared" si="15"/>
        <v>10</v>
      </c>
      <c r="Q203" s="27">
        <f t="shared" si="15"/>
        <v>80589.634000000005</v>
      </c>
      <c r="R203" s="28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>
        <v>1</v>
      </c>
      <c r="AX203" s="29"/>
      <c r="AY203" s="29"/>
      <c r="AZ203" s="29"/>
      <c r="BA203" s="29"/>
      <c r="BB203" s="29"/>
      <c r="BC203" s="29"/>
      <c r="BD203" s="29">
        <f t="shared" ref="BD203:BD247" si="19">SUM(S203:BC203)</f>
        <v>1</v>
      </c>
    </row>
    <row r="204" spans="1:56" x14ac:dyDescent="0.4">
      <c r="A204" s="15">
        <v>200</v>
      </c>
      <c r="B204" s="22" t="s">
        <v>38</v>
      </c>
      <c r="C204" s="22" t="s">
        <v>39</v>
      </c>
      <c r="D204" s="22"/>
      <c r="E204" s="25">
        <v>45166</v>
      </c>
      <c r="F204" s="25">
        <v>45166</v>
      </c>
      <c r="G204" s="26" t="s">
        <v>199</v>
      </c>
      <c r="H204" s="15" t="s">
        <v>41</v>
      </c>
      <c r="I204" s="27">
        <v>8058.9633999999996</v>
      </c>
      <c r="J204" s="15">
        <v>12</v>
      </c>
      <c r="K204" s="27">
        <f t="shared" si="18"/>
        <v>96707.560799999992</v>
      </c>
      <c r="L204" s="15"/>
      <c r="M204" s="27">
        <f t="shared" si="17"/>
        <v>0</v>
      </c>
      <c r="N204" s="16">
        <v>2</v>
      </c>
      <c r="O204" s="27">
        <f t="shared" si="16"/>
        <v>16117.926799999999</v>
      </c>
      <c r="P204" s="15">
        <f t="shared" si="15"/>
        <v>10</v>
      </c>
      <c r="Q204" s="27">
        <f t="shared" si="15"/>
        <v>80589.633999999991</v>
      </c>
      <c r="R204" s="28"/>
      <c r="S204" s="29"/>
      <c r="T204" s="29"/>
      <c r="U204" s="29"/>
      <c r="V204" s="29">
        <v>1</v>
      </c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>
        <v>1</v>
      </c>
      <c r="AY204" s="29"/>
      <c r="AZ204" s="29"/>
      <c r="BA204" s="29"/>
      <c r="BB204" s="29"/>
      <c r="BC204" s="29"/>
      <c r="BD204" s="29">
        <f t="shared" si="19"/>
        <v>2</v>
      </c>
    </row>
    <row r="205" spans="1:56" x14ac:dyDescent="0.4">
      <c r="A205" s="15">
        <v>201</v>
      </c>
      <c r="B205" s="22" t="s">
        <v>38</v>
      </c>
      <c r="C205" s="22" t="s">
        <v>39</v>
      </c>
      <c r="D205" s="22"/>
      <c r="E205" s="25">
        <v>44922</v>
      </c>
      <c r="F205" s="25">
        <v>44922</v>
      </c>
      <c r="G205" s="26" t="s">
        <v>199</v>
      </c>
      <c r="H205" s="15" t="s">
        <v>41</v>
      </c>
      <c r="I205" s="27">
        <v>5428</v>
      </c>
      <c r="J205" s="15">
        <v>0</v>
      </c>
      <c r="K205" s="27">
        <f t="shared" si="18"/>
        <v>0</v>
      </c>
      <c r="L205" s="15"/>
      <c r="M205" s="27">
        <f t="shared" si="17"/>
        <v>0</v>
      </c>
      <c r="N205" s="16">
        <v>0</v>
      </c>
      <c r="O205" s="27">
        <f t="shared" si="16"/>
        <v>0</v>
      </c>
      <c r="P205" s="15">
        <f t="shared" si="15"/>
        <v>0</v>
      </c>
      <c r="Q205" s="27">
        <f t="shared" si="15"/>
        <v>0</v>
      </c>
      <c r="R205" s="28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>
        <f t="shared" si="19"/>
        <v>0</v>
      </c>
    </row>
    <row r="206" spans="1:56" x14ac:dyDescent="0.4">
      <c r="A206" s="15">
        <v>202</v>
      </c>
      <c r="B206" s="22" t="s">
        <v>38</v>
      </c>
      <c r="C206" s="22" t="s">
        <v>39</v>
      </c>
      <c r="D206" s="22"/>
      <c r="E206" s="25">
        <v>45166</v>
      </c>
      <c r="F206" s="25">
        <v>45166</v>
      </c>
      <c r="G206" s="26" t="s">
        <v>200</v>
      </c>
      <c r="H206" s="15" t="s">
        <v>41</v>
      </c>
      <c r="I206" s="27">
        <v>8058.9633999999996</v>
      </c>
      <c r="J206" s="15">
        <v>10</v>
      </c>
      <c r="K206" s="27">
        <f t="shared" si="18"/>
        <v>80589.633999999991</v>
      </c>
      <c r="L206" s="15"/>
      <c r="M206" s="27">
        <f t="shared" si="17"/>
        <v>0</v>
      </c>
      <c r="N206" s="16">
        <v>0</v>
      </c>
      <c r="O206" s="27">
        <f t="shared" si="16"/>
        <v>0</v>
      </c>
      <c r="P206" s="15">
        <f t="shared" si="15"/>
        <v>10</v>
      </c>
      <c r="Q206" s="27">
        <f t="shared" si="15"/>
        <v>80589.633999999991</v>
      </c>
      <c r="R206" s="28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>
        <f t="shared" si="19"/>
        <v>0</v>
      </c>
    </row>
    <row r="207" spans="1:56" x14ac:dyDescent="0.4">
      <c r="A207" s="15">
        <v>204</v>
      </c>
      <c r="B207" s="22" t="s">
        <v>38</v>
      </c>
      <c r="C207" s="22" t="s">
        <v>39</v>
      </c>
      <c r="D207" s="22"/>
      <c r="E207" s="25">
        <v>42988</v>
      </c>
      <c r="F207" s="25">
        <v>42988</v>
      </c>
      <c r="G207" s="26" t="s">
        <v>201</v>
      </c>
      <c r="H207" s="15" t="s">
        <v>41</v>
      </c>
      <c r="I207" s="27">
        <v>3495.16</v>
      </c>
      <c r="J207" s="15">
        <v>0</v>
      </c>
      <c r="K207" s="27">
        <f t="shared" si="18"/>
        <v>0</v>
      </c>
      <c r="L207" s="15"/>
      <c r="M207" s="27">
        <f t="shared" si="17"/>
        <v>0</v>
      </c>
      <c r="N207" s="16">
        <v>0</v>
      </c>
      <c r="O207" s="27">
        <f t="shared" si="16"/>
        <v>0</v>
      </c>
      <c r="P207" s="15">
        <f t="shared" ref="P207:Q247" si="20">(J207+L207)-N207</f>
        <v>0</v>
      </c>
      <c r="Q207" s="27">
        <f t="shared" si="20"/>
        <v>0</v>
      </c>
      <c r="R207" s="28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>
        <f t="shared" si="19"/>
        <v>0</v>
      </c>
    </row>
    <row r="208" spans="1:56" x14ac:dyDescent="0.4">
      <c r="A208" s="15">
        <v>205</v>
      </c>
      <c r="B208" s="22" t="s">
        <v>38</v>
      </c>
      <c r="C208" s="22" t="s">
        <v>39</v>
      </c>
      <c r="D208" s="22"/>
      <c r="E208" s="25">
        <v>44019</v>
      </c>
      <c r="F208" s="25">
        <v>44019</v>
      </c>
      <c r="G208" s="26" t="s">
        <v>201</v>
      </c>
      <c r="H208" s="15" t="s">
        <v>41</v>
      </c>
      <c r="I208" s="27">
        <v>4956</v>
      </c>
      <c r="J208" s="15">
        <v>1</v>
      </c>
      <c r="K208" s="27">
        <f t="shared" si="18"/>
        <v>4956</v>
      </c>
      <c r="L208" s="15"/>
      <c r="M208" s="27">
        <f t="shared" si="17"/>
        <v>0</v>
      </c>
      <c r="N208" s="16">
        <v>0</v>
      </c>
      <c r="O208" s="27">
        <f t="shared" si="16"/>
        <v>0</v>
      </c>
      <c r="P208" s="15">
        <f t="shared" si="20"/>
        <v>1</v>
      </c>
      <c r="Q208" s="27">
        <f t="shared" si="20"/>
        <v>4956</v>
      </c>
      <c r="R208" s="28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>
        <f t="shared" si="19"/>
        <v>0</v>
      </c>
    </row>
    <row r="209" spans="1:56" s="34" customFormat="1" x14ac:dyDescent="0.4">
      <c r="A209" s="15">
        <v>206</v>
      </c>
      <c r="B209" s="22" t="s">
        <v>38</v>
      </c>
      <c r="C209" s="22" t="s">
        <v>39</v>
      </c>
      <c r="D209" s="22"/>
      <c r="E209" s="25">
        <v>43718</v>
      </c>
      <c r="F209" s="25">
        <v>43718</v>
      </c>
      <c r="G209" s="26" t="s">
        <v>201</v>
      </c>
      <c r="H209" s="15" t="s">
        <v>41</v>
      </c>
      <c r="I209" s="27">
        <v>3933.1642000000002</v>
      </c>
      <c r="J209" s="15">
        <v>1</v>
      </c>
      <c r="K209" s="27">
        <f t="shared" si="18"/>
        <v>3933.1642000000002</v>
      </c>
      <c r="L209" s="15"/>
      <c r="M209" s="27">
        <f t="shared" si="17"/>
        <v>0</v>
      </c>
      <c r="N209" s="16">
        <v>0</v>
      </c>
      <c r="O209" s="27">
        <f t="shared" si="16"/>
        <v>0</v>
      </c>
      <c r="P209" s="15">
        <f t="shared" si="20"/>
        <v>1</v>
      </c>
      <c r="Q209" s="27">
        <f t="shared" si="20"/>
        <v>3933.1642000000002</v>
      </c>
      <c r="R209" s="28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>
        <f t="shared" si="19"/>
        <v>0</v>
      </c>
    </row>
    <row r="210" spans="1:56" s="34" customFormat="1" x14ac:dyDescent="0.4">
      <c r="A210" s="15">
        <v>207</v>
      </c>
      <c r="B210" s="22" t="s">
        <v>112</v>
      </c>
      <c r="C210" s="22" t="s">
        <v>202</v>
      </c>
      <c r="D210" s="22"/>
      <c r="E210" s="25">
        <v>44657</v>
      </c>
      <c r="F210" s="25">
        <v>44657</v>
      </c>
      <c r="G210" s="26" t="s">
        <v>201</v>
      </c>
      <c r="H210" s="15" t="s">
        <v>41</v>
      </c>
      <c r="I210" s="27">
        <v>4409.7308000000003</v>
      </c>
      <c r="J210" s="15">
        <v>3</v>
      </c>
      <c r="K210" s="27">
        <f t="shared" si="18"/>
        <v>13229.1924</v>
      </c>
      <c r="L210" s="15"/>
      <c r="M210" s="27">
        <f t="shared" si="17"/>
        <v>0</v>
      </c>
      <c r="N210" s="16">
        <v>0</v>
      </c>
      <c r="O210" s="27">
        <f t="shared" si="16"/>
        <v>0</v>
      </c>
      <c r="P210" s="15">
        <f t="shared" si="20"/>
        <v>3</v>
      </c>
      <c r="Q210" s="27">
        <f t="shared" si="20"/>
        <v>13229.1924</v>
      </c>
      <c r="R210" s="28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>
        <f t="shared" si="19"/>
        <v>0</v>
      </c>
    </row>
    <row r="211" spans="1:56" x14ac:dyDescent="0.4">
      <c r="A211" s="15">
        <v>208</v>
      </c>
      <c r="B211" s="22" t="s">
        <v>38</v>
      </c>
      <c r="C211" s="22" t="s">
        <v>39</v>
      </c>
      <c r="D211" s="22"/>
      <c r="E211" s="25">
        <v>45166</v>
      </c>
      <c r="F211" s="25">
        <v>45166</v>
      </c>
      <c r="G211" s="26" t="s">
        <v>203</v>
      </c>
      <c r="H211" s="15" t="s">
        <v>41</v>
      </c>
      <c r="I211" s="27">
        <v>15342.879199999999</v>
      </c>
      <c r="J211" s="15">
        <v>4</v>
      </c>
      <c r="K211" s="27">
        <f t="shared" si="18"/>
        <v>61371.516799999998</v>
      </c>
      <c r="L211" s="15"/>
      <c r="M211" s="27">
        <f t="shared" si="17"/>
        <v>0</v>
      </c>
      <c r="N211" s="16">
        <v>0</v>
      </c>
      <c r="O211" s="27">
        <f t="shared" ref="O211:O247" si="21">+N211*I211</f>
        <v>0</v>
      </c>
      <c r="P211" s="15">
        <f t="shared" si="20"/>
        <v>4</v>
      </c>
      <c r="Q211" s="27">
        <f t="shared" si="20"/>
        <v>61371.516799999998</v>
      </c>
      <c r="R211" s="28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>
        <f t="shared" si="19"/>
        <v>0</v>
      </c>
    </row>
    <row r="212" spans="1:56" x14ac:dyDescent="0.4">
      <c r="A212" s="15">
        <v>209</v>
      </c>
      <c r="B212" s="22" t="s">
        <v>38</v>
      </c>
      <c r="C212" s="22" t="s">
        <v>39</v>
      </c>
      <c r="D212" s="22"/>
      <c r="E212" s="25">
        <v>44922</v>
      </c>
      <c r="F212" s="25">
        <v>44922</v>
      </c>
      <c r="G212" s="26" t="s">
        <v>204</v>
      </c>
      <c r="H212" s="15" t="s">
        <v>41</v>
      </c>
      <c r="I212" s="27">
        <v>7670</v>
      </c>
      <c r="J212" s="15">
        <v>1</v>
      </c>
      <c r="K212" s="27">
        <f t="shared" si="18"/>
        <v>7670</v>
      </c>
      <c r="L212" s="15"/>
      <c r="M212" s="27">
        <f t="shared" si="17"/>
        <v>0</v>
      </c>
      <c r="N212" s="16">
        <v>0</v>
      </c>
      <c r="O212" s="27">
        <f t="shared" si="21"/>
        <v>0</v>
      </c>
      <c r="P212" s="15">
        <f t="shared" si="20"/>
        <v>1</v>
      </c>
      <c r="Q212" s="27">
        <f t="shared" si="20"/>
        <v>7670</v>
      </c>
      <c r="R212" s="28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>
        <f t="shared" si="19"/>
        <v>0</v>
      </c>
    </row>
    <row r="213" spans="1:56" s="34" customFormat="1" x14ac:dyDescent="0.4">
      <c r="A213" s="15">
        <v>210</v>
      </c>
      <c r="B213" s="22" t="s">
        <v>38</v>
      </c>
      <c r="C213" s="22" t="s">
        <v>39</v>
      </c>
      <c r="D213" s="22"/>
      <c r="E213" s="25">
        <v>42586</v>
      </c>
      <c r="F213" s="25">
        <v>42586</v>
      </c>
      <c r="G213" s="26" t="s">
        <v>205</v>
      </c>
      <c r="H213" s="15" t="s">
        <v>41</v>
      </c>
      <c r="I213" s="27">
        <v>6440</v>
      </c>
      <c r="J213" s="15">
        <v>14</v>
      </c>
      <c r="K213" s="27">
        <f t="shared" si="18"/>
        <v>90160</v>
      </c>
      <c r="L213" s="15"/>
      <c r="M213" s="27">
        <f t="shared" si="17"/>
        <v>0</v>
      </c>
      <c r="N213" s="16">
        <v>0</v>
      </c>
      <c r="O213" s="27">
        <f t="shared" si="21"/>
        <v>0</v>
      </c>
      <c r="P213" s="15">
        <f t="shared" si="20"/>
        <v>14</v>
      </c>
      <c r="Q213" s="27">
        <f t="shared" si="20"/>
        <v>90160</v>
      </c>
      <c r="R213" s="28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>
        <f t="shared" si="19"/>
        <v>0</v>
      </c>
    </row>
    <row r="214" spans="1:56" x14ac:dyDescent="0.4">
      <c r="A214" s="15">
        <v>211</v>
      </c>
      <c r="B214" s="22" t="s">
        <v>38</v>
      </c>
      <c r="C214" s="22" t="s">
        <v>39</v>
      </c>
      <c r="D214" s="22"/>
      <c r="E214" s="25">
        <v>44922</v>
      </c>
      <c r="F214" s="25">
        <v>44922</v>
      </c>
      <c r="G214" s="26" t="s">
        <v>206</v>
      </c>
      <c r="H214" s="15" t="s">
        <v>41</v>
      </c>
      <c r="I214" s="27">
        <v>15045</v>
      </c>
      <c r="J214" s="15">
        <v>1</v>
      </c>
      <c r="K214" s="27">
        <f t="shared" si="18"/>
        <v>15045</v>
      </c>
      <c r="L214" s="15"/>
      <c r="M214" s="27">
        <f t="shared" si="17"/>
        <v>0</v>
      </c>
      <c r="N214" s="16">
        <v>0</v>
      </c>
      <c r="O214" s="27">
        <f t="shared" si="21"/>
        <v>0</v>
      </c>
      <c r="P214" s="15">
        <f t="shared" si="20"/>
        <v>1</v>
      </c>
      <c r="Q214" s="27">
        <f t="shared" si="20"/>
        <v>15045</v>
      </c>
      <c r="R214" s="28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>
        <f t="shared" si="19"/>
        <v>0</v>
      </c>
    </row>
    <row r="215" spans="1:56" x14ac:dyDescent="0.4">
      <c r="A215" s="15">
        <v>212</v>
      </c>
      <c r="B215" s="22" t="s">
        <v>38</v>
      </c>
      <c r="C215" s="23" t="s">
        <v>39</v>
      </c>
      <c r="D215" s="23"/>
      <c r="E215" s="25">
        <v>44922</v>
      </c>
      <c r="F215" s="25">
        <v>44922</v>
      </c>
      <c r="G215" s="26" t="s">
        <v>207</v>
      </c>
      <c r="H215" s="15" t="s">
        <v>41</v>
      </c>
      <c r="I215" s="27">
        <v>7552</v>
      </c>
      <c r="J215" s="15">
        <v>0</v>
      </c>
      <c r="K215" s="27">
        <f t="shared" si="18"/>
        <v>0</v>
      </c>
      <c r="L215" s="15"/>
      <c r="M215" s="27">
        <f t="shared" si="17"/>
        <v>0</v>
      </c>
      <c r="N215" s="16">
        <v>0</v>
      </c>
      <c r="O215" s="27">
        <f t="shared" si="21"/>
        <v>0</v>
      </c>
      <c r="P215" s="15">
        <f t="shared" si="20"/>
        <v>0</v>
      </c>
      <c r="Q215" s="27">
        <f t="shared" si="20"/>
        <v>0</v>
      </c>
      <c r="R215" s="28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>
        <f t="shared" si="19"/>
        <v>0</v>
      </c>
    </row>
    <row r="216" spans="1:56" x14ac:dyDescent="0.4">
      <c r="A216" s="15">
        <v>213</v>
      </c>
      <c r="B216" s="22" t="s">
        <v>112</v>
      </c>
      <c r="C216" s="23" t="s">
        <v>202</v>
      </c>
      <c r="D216" s="23"/>
      <c r="E216" s="25">
        <v>45166</v>
      </c>
      <c r="F216" s="25">
        <v>45166</v>
      </c>
      <c r="G216" s="26" t="s">
        <v>207</v>
      </c>
      <c r="H216" s="15" t="s">
        <v>41</v>
      </c>
      <c r="I216" s="27">
        <v>5760.17</v>
      </c>
      <c r="J216" s="15">
        <v>3</v>
      </c>
      <c r="K216" s="27">
        <f t="shared" si="18"/>
        <v>17280.510000000002</v>
      </c>
      <c r="L216" s="15"/>
      <c r="M216" s="27">
        <f t="shared" si="17"/>
        <v>0</v>
      </c>
      <c r="N216" s="16">
        <v>0</v>
      </c>
      <c r="O216" s="27">
        <f t="shared" si="21"/>
        <v>0</v>
      </c>
      <c r="P216" s="15">
        <f t="shared" si="20"/>
        <v>3</v>
      </c>
      <c r="Q216" s="27">
        <f t="shared" si="20"/>
        <v>17280.510000000002</v>
      </c>
      <c r="R216" s="28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>
        <f t="shared" si="19"/>
        <v>0</v>
      </c>
    </row>
    <row r="217" spans="1:56" x14ac:dyDescent="0.4">
      <c r="A217" s="15">
        <v>214</v>
      </c>
      <c r="B217" s="22" t="s">
        <v>38</v>
      </c>
      <c r="C217" s="22" t="s">
        <v>39</v>
      </c>
      <c r="D217" s="22"/>
      <c r="E217" s="25">
        <v>43528</v>
      </c>
      <c r="F217" s="25">
        <v>43528</v>
      </c>
      <c r="G217" s="26" t="s">
        <v>208</v>
      </c>
      <c r="H217" s="15" t="s">
        <v>41</v>
      </c>
      <c r="I217" s="27">
        <v>9703.4825000000001</v>
      </c>
      <c r="J217" s="15">
        <v>1</v>
      </c>
      <c r="K217" s="27">
        <f t="shared" si="18"/>
        <v>9703.4825000000001</v>
      </c>
      <c r="L217" s="15"/>
      <c r="M217" s="27">
        <f t="shared" si="17"/>
        <v>0</v>
      </c>
      <c r="N217" s="16">
        <v>0</v>
      </c>
      <c r="O217" s="27">
        <f t="shared" si="21"/>
        <v>0</v>
      </c>
      <c r="P217" s="15">
        <f t="shared" si="20"/>
        <v>1</v>
      </c>
      <c r="Q217" s="27">
        <f t="shared" si="20"/>
        <v>9703.4825000000001</v>
      </c>
      <c r="R217" s="28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>
        <f t="shared" si="19"/>
        <v>0</v>
      </c>
    </row>
    <row r="218" spans="1:56" x14ac:dyDescent="0.4">
      <c r="A218" s="15">
        <v>215</v>
      </c>
      <c r="B218" s="22" t="s">
        <v>112</v>
      </c>
      <c r="C218" s="22" t="s">
        <v>202</v>
      </c>
      <c r="D218" s="22"/>
      <c r="E218" s="25">
        <v>44657</v>
      </c>
      <c r="F218" s="25">
        <v>44657</v>
      </c>
      <c r="G218" s="26" t="s">
        <v>208</v>
      </c>
      <c r="H218" s="15" t="s">
        <v>41</v>
      </c>
      <c r="I218" s="27">
        <v>13482.503000000001</v>
      </c>
      <c r="J218" s="15">
        <v>0</v>
      </c>
      <c r="K218" s="27">
        <f t="shared" si="18"/>
        <v>0</v>
      </c>
      <c r="L218" s="15"/>
      <c r="M218" s="27">
        <f t="shared" si="17"/>
        <v>0</v>
      </c>
      <c r="N218" s="16">
        <v>0</v>
      </c>
      <c r="O218" s="27">
        <f t="shared" si="21"/>
        <v>0</v>
      </c>
      <c r="P218" s="15">
        <f t="shared" si="20"/>
        <v>0</v>
      </c>
      <c r="Q218" s="27">
        <f t="shared" si="20"/>
        <v>0</v>
      </c>
      <c r="R218" s="28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>
        <f t="shared" si="19"/>
        <v>0</v>
      </c>
    </row>
    <row r="219" spans="1:56" x14ac:dyDescent="0.4">
      <c r="A219" s="15">
        <v>216</v>
      </c>
      <c r="B219" s="22" t="s">
        <v>38</v>
      </c>
      <c r="C219" s="22" t="s">
        <v>39</v>
      </c>
      <c r="D219" s="22"/>
      <c r="E219" s="25">
        <v>44922</v>
      </c>
      <c r="F219" s="25">
        <v>44922</v>
      </c>
      <c r="G219" s="26" t="s">
        <v>208</v>
      </c>
      <c r="H219" s="15" t="s">
        <v>41</v>
      </c>
      <c r="I219" s="27">
        <v>7670</v>
      </c>
      <c r="J219" s="15">
        <v>1</v>
      </c>
      <c r="K219" s="27">
        <f t="shared" si="18"/>
        <v>7670</v>
      </c>
      <c r="L219" s="15"/>
      <c r="M219" s="27">
        <f t="shared" si="17"/>
        <v>0</v>
      </c>
      <c r="N219" s="16">
        <v>1</v>
      </c>
      <c r="O219" s="27">
        <f t="shared" si="21"/>
        <v>7670</v>
      </c>
      <c r="P219" s="15">
        <f t="shared" si="20"/>
        <v>0</v>
      </c>
      <c r="Q219" s="27">
        <f t="shared" si="20"/>
        <v>0</v>
      </c>
      <c r="R219" s="28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>
        <v>1</v>
      </c>
      <c r="AV219" s="29"/>
      <c r="AW219" s="29"/>
      <c r="AX219" s="29"/>
      <c r="AY219" s="29"/>
      <c r="AZ219" s="29"/>
      <c r="BA219" s="29"/>
      <c r="BB219" s="29"/>
      <c r="BC219" s="29"/>
      <c r="BD219" s="29">
        <f t="shared" si="19"/>
        <v>1</v>
      </c>
    </row>
    <row r="220" spans="1:56" x14ac:dyDescent="0.4">
      <c r="A220" s="15">
        <v>217</v>
      </c>
      <c r="B220" s="22" t="s">
        <v>38</v>
      </c>
      <c r="C220" s="22" t="s">
        <v>39</v>
      </c>
      <c r="D220" s="22"/>
      <c r="E220" s="25">
        <v>43528</v>
      </c>
      <c r="F220" s="25">
        <v>43528</v>
      </c>
      <c r="G220" s="26" t="s">
        <v>209</v>
      </c>
      <c r="H220" s="15" t="s">
        <v>41</v>
      </c>
      <c r="I220" s="27">
        <v>9703.4825000000001</v>
      </c>
      <c r="J220" s="15">
        <v>1</v>
      </c>
      <c r="K220" s="27">
        <f t="shared" si="18"/>
        <v>9703.4825000000001</v>
      </c>
      <c r="L220" s="15"/>
      <c r="M220" s="27">
        <f t="shared" ref="M220:M247" si="22">I220*L220</f>
        <v>0</v>
      </c>
      <c r="N220" s="16">
        <v>0</v>
      </c>
      <c r="O220" s="27">
        <f t="shared" si="21"/>
        <v>0</v>
      </c>
      <c r="P220" s="15">
        <f t="shared" si="20"/>
        <v>1</v>
      </c>
      <c r="Q220" s="27">
        <f t="shared" si="20"/>
        <v>9703.4825000000001</v>
      </c>
      <c r="R220" s="28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>
        <f t="shared" si="19"/>
        <v>0</v>
      </c>
    </row>
    <row r="221" spans="1:56" x14ac:dyDescent="0.4">
      <c r="A221" s="15">
        <v>218</v>
      </c>
      <c r="B221" s="22" t="s">
        <v>112</v>
      </c>
      <c r="C221" s="22" t="s">
        <v>202</v>
      </c>
      <c r="D221" s="22"/>
      <c r="E221" s="25">
        <v>44657</v>
      </c>
      <c r="F221" s="25">
        <v>44657</v>
      </c>
      <c r="G221" s="26" t="s">
        <v>209</v>
      </c>
      <c r="H221" s="15" t="s">
        <v>41</v>
      </c>
      <c r="I221" s="27">
        <v>13482.503000000001</v>
      </c>
      <c r="J221" s="15">
        <v>0</v>
      </c>
      <c r="K221" s="27">
        <f t="shared" si="18"/>
        <v>0</v>
      </c>
      <c r="L221" s="15"/>
      <c r="M221" s="27">
        <f t="shared" si="22"/>
        <v>0</v>
      </c>
      <c r="N221" s="16">
        <v>0</v>
      </c>
      <c r="O221" s="27">
        <f t="shared" si="21"/>
        <v>0</v>
      </c>
      <c r="P221" s="15">
        <f t="shared" si="20"/>
        <v>0</v>
      </c>
      <c r="Q221" s="27">
        <f t="shared" si="20"/>
        <v>0</v>
      </c>
      <c r="R221" s="28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>
        <f t="shared" si="19"/>
        <v>0</v>
      </c>
    </row>
    <row r="222" spans="1:56" x14ac:dyDescent="0.4">
      <c r="A222" s="15">
        <v>219</v>
      </c>
      <c r="B222" s="22" t="s">
        <v>38</v>
      </c>
      <c r="C222" s="22" t="s">
        <v>39</v>
      </c>
      <c r="D222" s="22"/>
      <c r="E222" s="25">
        <v>44922</v>
      </c>
      <c r="F222" s="25">
        <v>44922</v>
      </c>
      <c r="G222" s="26" t="s">
        <v>209</v>
      </c>
      <c r="H222" s="15" t="s">
        <v>41</v>
      </c>
      <c r="I222" s="27">
        <v>7670</v>
      </c>
      <c r="J222" s="15">
        <v>1</v>
      </c>
      <c r="K222" s="27">
        <f t="shared" si="18"/>
        <v>7670</v>
      </c>
      <c r="L222" s="15"/>
      <c r="M222" s="27">
        <f t="shared" si="22"/>
        <v>0</v>
      </c>
      <c r="N222" s="16">
        <v>0</v>
      </c>
      <c r="O222" s="27">
        <f t="shared" si="21"/>
        <v>0</v>
      </c>
      <c r="P222" s="15">
        <f t="shared" si="20"/>
        <v>1</v>
      </c>
      <c r="Q222" s="27">
        <f t="shared" si="20"/>
        <v>7670</v>
      </c>
      <c r="R222" s="28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>
        <f t="shared" si="19"/>
        <v>0</v>
      </c>
    </row>
    <row r="223" spans="1:56" x14ac:dyDescent="0.4">
      <c r="A223" s="15">
        <v>220</v>
      </c>
      <c r="B223" s="22" t="s">
        <v>38</v>
      </c>
      <c r="C223" s="23" t="s">
        <v>39</v>
      </c>
      <c r="D223" s="23"/>
      <c r="E223" s="25">
        <v>43528</v>
      </c>
      <c r="F223" s="25">
        <v>43528</v>
      </c>
      <c r="G223" s="26" t="s">
        <v>210</v>
      </c>
      <c r="H223" s="15" t="s">
        <v>41</v>
      </c>
      <c r="I223" s="27">
        <v>9703.4825000000001</v>
      </c>
      <c r="J223" s="15">
        <v>2</v>
      </c>
      <c r="K223" s="27">
        <f t="shared" si="18"/>
        <v>19406.965</v>
      </c>
      <c r="L223" s="15"/>
      <c r="M223" s="27">
        <f t="shared" si="22"/>
        <v>0</v>
      </c>
      <c r="N223" s="16">
        <v>0</v>
      </c>
      <c r="O223" s="27">
        <f t="shared" si="21"/>
        <v>0</v>
      </c>
      <c r="P223" s="15">
        <f t="shared" si="20"/>
        <v>2</v>
      </c>
      <c r="Q223" s="27">
        <f t="shared" si="20"/>
        <v>19406.965</v>
      </c>
      <c r="R223" s="28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>
        <f t="shared" si="19"/>
        <v>0</v>
      </c>
    </row>
    <row r="224" spans="1:56" x14ac:dyDescent="0.4">
      <c r="A224" s="15">
        <v>221</v>
      </c>
      <c r="B224" s="22" t="s">
        <v>38</v>
      </c>
      <c r="C224" s="22" t="s">
        <v>39</v>
      </c>
      <c r="D224" s="23"/>
      <c r="E224" s="25">
        <v>44922</v>
      </c>
      <c r="F224" s="25">
        <v>44922</v>
      </c>
      <c r="G224" s="26" t="s">
        <v>210</v>
      </c>
      <c r="H224" s="15" t="s">
        <v>41</v>
      </c>
      <c r="I224" s="27">
        <v>7670</v>
      </c>
      <c r="J224" s="15">
        <v>0</v>
      </c>
      <c r="K224" s="27">
        <f t="shared" si="18"/>
        <v>0</v>
      </c>
      <c r="L224" s="15"/>
      <c r="M224" s="27">
        <f t="shared" si="22"/>
        <v>0</v>
      </c>
      <c r="N224" s="16">
        <v>0</v>
      </c>
      <c r="O224" s="27">
        <f t="shared" si="21"/>
        <v>0</v>
      </c>
      <c r="P224" s="15">
        <f t="shared" si="20"/>
        <v>0</v>
      </c>
      <c r="Q224" s="27">
        <f t="shared" si="20"/>
        <v>0</v>
      </c>
      <c r="R224" s="28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>
        <f t="shared" si="19"/>
        <v>0</v>
      </c>
    </row>
    <row r="225" spans="1:56" x14ac:dyDescent="0.4">
      <c r="A225" s="15">
        <v>223</v>
      </c>
      <c r="B225" s="22" t="s">
        <v>38</v>
      </c>
      <c r="C225" s="23" t="s">
        <v>39</v>
      </c>
      <c r="D225" s="23"/>
      <c r="E225" s="25">
        <v>45166</v>
      </c>
      <c r="F225" s="25">
        <v>45166</v>
      </c>
      <c r="G225" s="26" t="s">
        <v>211</v>
      </c>
      <c r="H225" s="15" t="s">
        <v>41</v>
      </c>
      <c r="I225" s="27">
        <v>10638.88</v>
      </c>
      <c r="J225" s="15">
        <v>11</v>
      </c>
      <c r="K225" s="27">
        <f t="shared" si="18"/>
        <v>117027.68</v>
      </c>
      <c r="L225" s="15"/>
      <c r="M225" s="27">
        <f t="shared" si="22"/>
        <v>0</v>
      </c>
      <c r="N225" s="16">
        <v>1</v>
      </c>
      <c r="O225" s="27">
        <f t="shared" si="21"/>
        <v>10638.88</v>
      </c>
      <c r="P225" s="15">
        <f t="shared" si="20"/>
        <v>10</v>
      </c>
      <c r="Q225" s="27">
        <f t="shared" si="20"/>
        <v>106388.79999999999</v>
      </c>
      <c r="R225" s="28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>
        <v>1</v>
      </c>
      <c r="AV225" s="29"/>
      <c r="AW225" s="29"/>
      <c r="AX225" s="29"/>
      <c r="AY225" s="29"/>
      <c r="AZ225" s="29"/>
      <c r="BA225" s="29"/>
      <c r="BB225" s="29"/>
      <c r="BC225" s="29"/>
      <c r="BD225" s="29">
        <f t="shared" si="19"/>
        <v>1</v>
      </c>
    </row>
    <row r="226" spans="1:56" x14ac:dyDescent="0.4">
      <c r="A226" s="15">
        <v>225</v>
      </c>
      <c r="B226" s="22" t="s">
        <v>38</v>
      </c>
      <c r="C226" s="23" t="s">
        <v>39</v>
      </c>
      <c r="D226" s="23"/>
      <c r="E226" s="25">
        <v>45166</v>
      </c>
      <c r="F226" s="25">
        <v>45166</v>
      </c>
      <c r="G226" s="26" t="s">
        <v>212</v>
      </c>
      <c r="H226" s="15" t="s">
        <v>41</v>
      </c>
      <c r="I226" s="27">
        <v>13329.6818</v>
      </c>
      <c r="J226" s="15">
        <v>11</v>
      </c>
      <c r="K226" s="27">
        <f t="shared" si="18"/>
        <v>146626.49979999999</v>
      </c>
      <c r="L226" s="15"/>
      <c r="M226" s="27">
        <f t="shared" si="22"/>
        <v>0</v>
      </c>
      <c r="N226" s="16">
        <v>0</v>
      </c>
      <c r="O226" s="27">
        <f t="shared" si="21"/>
        <v>0</v>
      </c>
      <c r="P226" s="15">
        <f t="shared" si="20"/>
        <v>11</v>
      </c>
      <c r="Q226" s="27">
        <f t="shared" si="20"/>
        <v>146626.49979999999</v>
      </c>
      <c r="R226" s="28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>
        <f t="shared" si="19"/>
        <v>0</v>
      </c>
    </row>
    <row r="227" spans="1:56" x14ac:dyDescent="0.4">
      <c r="A227" s="15">
        <v>226</v>
      </c>
      <c r="B227" s="22" t="s">
        <v>38</v>
      </c>
      <c r="C227" s="22" t="s">
        <v>39</v>
      </c>
      <c r="D227" s="23"/>
      <c r="E227" s="25">
        <v>44922</v>
      </c>
      <c r="F227" s="25">
        <v>44922</v>
      </c>
      <c r="G227" s="26" t="s">
        <v>212</v>
      </c>
      <c r="H227" s="15" t="s">
        <v>41</v>
      </c>
      <c r="I227" s="27">
        <v>13452</v>
      </c>
      <c r="J227" s="15">
        <v>1</v>
      </c>
      <c r="K227" s="27">
        <f t="shared" si="18"/>
        <v>13452</v>
      </c>
      <c r="L227" s="15"/>
      <c r="M227" s="27">
        <f t="shared" si="22"/>
        <v>0</v>
      </c>
      <c r="N227" s="16">
        <v>0</v>
      </c>
      <c r="O227" s="27">
        <f t="shared" si="21"/>
        <v>0</v>
      </c>
      <c r="P227" s="15">
        <f t="shared" si="20"/>
        <v>1</v>
      </c>
      <c r="Q227" s="27">
        <f t="shared" si="20"/>
        <v>13452</v>
      </c>
      <c r="R227" s="28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>
        <f t="shared" si="19"/>
        <v>0</v>
      </c>
    </row>
    <row r="228" spans="1:56" x14ac:dyDescent="0.4">
      <c r="A228" s="15">
        <v>227</v>
      </c>
      <c r="B228" s="22" t="s">
        <v>38</v>
      </c>
      <c r="C228" s="23" t="s">
        <v>39</v>
      </c>
      <c r="D228" s="23"/>
      <c r="E228" s="25">
        <v>45166</v>
      </c>
      <c r="F228" s="25">
        <v>45166</v>
      </c>
      <c r="G228" s="26" t="s">
        <v>213</v>
      </c>
      <c r="H228" s="15" t="s">
        <v>41</v>
      </c>
      <c r="I228" s="27">
        <v>13329.6818</v>
      </c>
      <c r="J228" s="15">
        <v>11</v>
      </c>
      <c r="K228" s="27">
        <f t="shared" si="18"/>
        <v>146626.49979999999</v>
      </c>
      <c r="L228" s="15"/>
      <c r="M228" s="27">
        <f t="shared" si="22"/>
        <v>0</v>
      </c>
      <c r="N228" s="16">
        <v>0</v>
      </c>
      <c r="O228" s="27">
        <f t="shared" si="21"/>
        <v>0</v>
      </c>
      <c r="P228" s="15">
        <f t="shared" si="20"/>
        <v>11</v>
      </c>
      <c r="Q228" s="27">
        <f t="shared" si="20"/>
        <v>146626.49979999999</v>
      </c>
      <c r="R228" s="28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>
        <f t="shared" si="19"/>
        <v>0</v>
      </c>
    </row>
    <row r="229" spans="1:56" x14ac:dyDescent="0.4">
      <c r="A229" s="15">
        <v>228</v>
      </c>
      <c r="B229" s="22" t="s">
        <v>38</v>
      </c>
      <c r="C229" s="22" t="s">
        <v>39</v>
      </c>
      <c r="D229" s="23"/>
      <c r="E229" s="25">
        <v>44922</v>
      </c>
      <c r="F229" s="25">
        <v>44922</v>
      </c>
      <c r="G229" s="26" t="s">
        <v>213</v>
      </c>
      <c r="H229" s="15" t="s">
        <v>41</v>
      </c>
      <c r="I229" s="27">
        <v>13452</v>
      </c>
      <c r="J229" s="15">
        <v>3</v>
      </c>
      <c r="K229" s="27">
        <f t="shared" si="18"/>
        <v>40356</v>
      </c>
      <c r="L229" s="15"/>
      <c r="M229" s="27">
        <f t="shared" si="22"/>
        <v>0</v>
      </c>
      <c r="N229" s="16">
        <v>1</v>
      </c>
      <c r="O229" s="27">
        <f t="shared" si="21"/>
        <v>13452</v>
      </c>
      <c r="P229" s="15">
        <f t="shared" si="20"/>
        <v>2</v>
      </c>
      <c r="Q229" s="27">
        <f t="shared" si="20"/>
        <v>26904</v>
      </c>
      <c r="R229" s="28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>
        <v>1</v>
      </c>
      <c r="AV229" s="29"/>
      <c r="AW229" s="29"/>
      <c r="AX229" s="29"/>
      <c r="AY229" s="29"/>
      <c r="AZ229" s="29"/>
      <c r="BA229" s="29"/>
      <c r="BB229" s="29"/>
      <c r="BC229" s="29"/>
      <c r="BD229" s="29">
        <f t="shared" si="19"/>
        <v>1</v>
      </c>
    </row>
    <row r="230" spans="1:56" x14ac:dyDescent="0.4">
      <c r="A230" s="15">
        <v>229</v>
      </c>
      <c r="B230" s="22" t="s">
        <v>38</v>
      </c>
      <c r="C230" s="23" t="s">
        <v>39</v>
      </c>
      <c r="D230" s="23"/>
      <c r="E230" s="25">
        <v>45166</v>
      </c>
      <c r="F230" s="25">
        <v>45166</v>
      </c>
      <c r="G230" s="26" t="s">
        <v>214</v>
      </c>
      <c r="H230" s="15" t="s">
        <v>41</v>
      </c>
      <c r="I230" s="27">
        <v>13329.6818</v>
      </c>
      <c r="J230" s="15">
        <v>13</v>
      </c>
      <c r="K230" s="27">
        <f t="shared" si="18"/>
        <v>173285.8634</v>
      </c>
      <c r="L230" s="15"/>
      <c r="M230" s="27">
        <f t="shared" si="22"/>
        <v>0</v>
      </c>
      <c r="N230" s="16">
        <v>0</v>
      </c>
      <c r="O230" s="27">
        <f t="shared" si="21"/>
        <v>0</v>
      </c>
      <c r="P230" s="15">
        <f t="shared" si="20"/>
        <v>13</v>
      </c>
      <c r="Q230" s="27">
        <f t="shared" si="20"/>
        <v>173285.8634</v>
      </c>
      <c r="R230" s="28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>
        <f t="shared" si="19"/>
        <v>0</v>
      </c>
    </row>
    <row r="231" spans="1:56" x14ac:dyDescent="0.4">
      <c r="A231" s="15">
        <v>230</v>
      </c>
      <c r="B231" s="22" t="s">
        <v>38</v>
      </c>
      <c r="C231" s="22" t="s">
        <v>39</v>
      </c>
      <c r="D231" s="23"/>
      <c r="E231" s="25">
        <v>44922</v>
      </c>
      <c r="F231" s="25">
        <v>44922</v>
      </c>
      <c r="G231" s="26" t="s">
        <v>214</v>
      </c>
      <c r="H231" s="15" t="s">
        <v>41</v>
      </c>
      <c r="I231" s="27">
        <v>13452</v>
      </c>
      <c r="J231" s="15">
        <v>3</v>
      </c>
      <c r="K231" s="27">
        <f t="shared" si="18"/>
        <v>40356</v>
      </c>
      <c r="L231" s="15"/>
      <c r="M231" s="27">
        <f t="shared" si="22"/>
        <v>0</v>
      </c>
      <c r="N231" s="16">
        <v>1</v>
      </c>
      <c r="O231" s="27">
        <f t="shared" si="21"/>
        <v>13452</v>
      </c>
      <c r="P231" s="15">
        <f t="shared" si="20"/>
        <v>2</v>
      </c>
      <c r="Q231" s="27">
        <f t="shared" si="20"/>
        <v>26904</v>
      </c>
      <c r="R231" s="28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>
        <v>1</v>
      </c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>
        <f t="shared" si="19"/>
        <v>1</v>
      </c>
    </row>
    <row r="232" spans="1:56" x14ac:dyDescent="0.4">
      <c r="A232" s="15">
        <v>231</v>
      </c>
      <c r="B232" s="22" t="s">
        <v>38</v>
      </c>
      <c r="C232" s="23" t="s">
        <v>39</v>
      </c>
      <c r="D232" s="23"/>
      <c r="E232" s="25">
        <v>44922</v>
      </c>
      <c r="F232" s="25">
        <v>44922</v>
      </c>
      <c r="G232" s="26" t="s">
        <v>215</v>
      </c>
      <c r="H232" s="15" t="s">
        <v>41</v>
      </c>
      <c r="I232" s="27">
        <v>9676</v>
      </c>
      <c r="J232" s="15">
        <v>8</v>
      </c>
      <c r="K232" s="27">
        <f t="shared" si="18"/>
        <v>77408</v>
      </c>
      <c r="L232" s="15"/>
      <c r="M232" s="27">
        <f t="shared" si="22"/>
        <v>0</v>
      </c>
      <c r="N232" s="16">
        <v>1</v>
      </c>
      <c r="O232" s="27">
        <f t="shared" si="21"/>
        <v>9676</v>
      </c>
      <c r="P232" s="15">
        <f t="shared" si="20"/>
        <v>7</v>
      </c>
      <c r="Q232" s="27">
        <f t="shared" si="20"/>
        <v>67732</v>
      </c>
      <c r="R232" s="28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>
        <v>1</v>
      </c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>
        <f t="shared" si="19"/>
        <v>1</v>
      </c>
    </row>
    <row r="233" spans="1:56" x14ac:dyDescent="0.4">
      <c r="A233" s="15">
        <v>232</v>
      </c>
      <c r="B233" s="22" t="s">
        <v>38</v>
      </c>
      <c r="C233" s="23" t="s">
        <v>39</v>
      </c>
      <c r="D233" s="23"/>
      <c r="E233" s="25">
        <v>44825</v>
      </c>
      <c r="F233" s="25">
        <v>44825</v>
      </c>
      <c r="G233" s="26" t="s">
        <v>215</v>
      </c>
      <c r="H233" s="15" t="s">
        <v>41</v>
      </c>
      <c r="I233" s="27">
        <v>10266</v>
      </c>
      <c r="J233" s="15">
        <v>2</v>
      </c>
      <c r="K233" s="27">
        <f t="shared" si="18"/>
        <v>20532</v>
      </c>
      <c r="L233" s="15"/>
      <c r="M233" s="27">
        <f t="shared" si="22"/>
        <v>0</v>
      </c>
      <c r="N233" s="16">
        <v>0</v>
      </c>
      <c r="O233" s="27">
        <f t="shared" si="21"/>
        <v>0</v>
      </c>
      <c r="P233" s="15">
        <f t="shared" si="20"/>
        <v>2</v>
      </c>
      <c r="Q233" s="27">
        <f t="shared" si="20"/>
        <v>20532</v>
      </c>
      <c r="R233" s="28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>
        <f t="shared" si="19"/>
        <v>0</v>
      </c>
    </row>
    <row r="234" spans="1:56" x14ac:dyDescent="0.4">
      <c r="A234" s="15">
        <v>233</v>
      </c>
      <c r="B234" s="22" t="s">
        <v>38</v>
      </c>
      <c r="C234" s="23" t="s">
        <v>39</v>
      </c>
      <c r="D234" s="23"/>
      <c r="E234" s="25">
        <v>44922</v>
      </c>
      <c r="F234" s="25">
        <v>44922</v>
      </c>
      <c r="G234" s="26" t="s">
        <v>216</v>
      </c>
      <c r="H234" s="15" t="s">
        <v>41</v>
      </c>
      <c r="I234" s="27">
        <v>10384</v>
      </c>
      <c r="J234" s="15">
        <v>8</v>
      </c>
      <c r="K234" s="27">
        <f t="shared" si="18"/>
        <v>83072</v>
      </c>
      <c r="L234" s="15"/>
      <c r="M234" s="27">
        <f t="shared" si="22"/>
        <v>0</v>
      </c>
      <c r="N234" s="16">
        <v>0</v>
      </c>
      <c r="O234" s="27">
        <f t="shared" si="21"/>
        <v>0</v>
      </c>
      <c r="P234" s="15">
        <f t="shared" si="20"/>
        <v>8</v>
      </c>
      <c r="Q234" s="27">
        <f t="shared" si="20"/>
        <v>83072</v>
      </c>
      <c r="R234" s="28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>
        <f t="shared" si="19"/>
        <v>0</v>
      </c>
    </row>
    <row r="235" spans="1:56" x14ac:dyDescent="0.4">
      <c r="A235" s="15">
        <v>235</v>
      </c>
      <c r="B235" s="22" t="s">
        <v>38</v>
      </c>
      <c r="C235" s="23" t="s">
        <v>39</v>
      </c>
      <c r="D235" s="23"/>
      <c r="E235" s="25">
        <v>44922</v>
      </c>
      <c r="F235" s="25">
        <v>44922</v>
      </c>
      <c r="G235" s="26" t="s">
        <v>217</v>
      </c>
      <c r="H235" s="15" t="s">
        <v>41</v>
      </c>
      <c r="I235" s="27">
        <v>10384</v>
      </c>
      <c r="J235" s="15">
        <v>8</v>
      </c>
      <c r="K235" s="27">
        <f t="shared" si="18"/>
        <v>83072</v>
      </c>
      <c r="L235" s="15"/>
      <c r="M235" s="27">
        <f t="shared" si="22"/>
        <v>0</v>
      </c>
      <c r="N235" s="16">
        <v>0</v>
      </c>
      <c r="O235" s="27">
        <f t="shared" si="21"/>
        <v>0</v>
      </c>
      <c r="P235" s="15">
        <f t="shared" si="20"/>
        <v>8</v>
      </c>
      <c r="Q235" s="27">
        <f t="shared" si="20"/>
        <v>83072</v>
      </c>
      <c r="R235" s="28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>
        <f t="shared" si="19"/>
        <v>0</v>
      </c>
    </row>
    <row r="236" spans="1:56" x14ac:dyDescent="0.4">
      <c r="A236" s="15">
        <v>236</v>
      </c>
      <c r="B236" s="22" t="s">
        <v>38</v>
      </c>
      <c r="C236" s="23" t="s">
        <v>39</v>
      </c>
      <c r="D236" s="23"/>
      <c r="E236" s="25">
        <v>44825</v>
      </c>
      <c r="F236" s="25">
        <v>44825</v>
      </c>
      <c r="G236" s="26" t="s">
        <v>217</v>
      </c>
      <c r="H236" s="15" t="s">
        <v>41</v>
      </c>
      <c r="I236" s="27">
        <v>14396</v>
      </c>
      <c r="J236" s="15">
        <v>1</v>
      </c>
      <c r="K236" s="27">
        <f t="shared" si="18"/>
        <v>14396</v>
      </c>
      <c r="L236" s="15"/>
      <c r="M236" s="27">
        <f t="shared" si="22"/>
        <v>0</v>
      </c>
      <c r="N236" s="16">
        <v>0</v>
      </c>
      <c r="O236" s="27">
        <f t="shared" si="21"/>
        <v>0</v>
      </c>
      <c r="P236" s="15">
        <f t="shared" si="20"/>
        <v>1</v>
      </c>
      <c r="Q236" s="27">
        <f t="shared" si="20"/>
        <v>14396</v>
      </c>
      <c r="R236" s="28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>
        <f t="shared" si="19"/>
        <v>0</v>
      </c>
    </row>
    <row r="237" spans="1:56" x14ac:dyDescent="0.4">
      <c r="A237" s="15">
        <v>237</v>
      </c>
      <c r="B237" s="22" t="s">
        <v>38</v>
      </c>
      <c r="C237" s="23" t="s">
        <v>39</v>
      </c>
      <c r="D237" s="23"/>
      <c r="E237" s="25">
        <v>44922</v>
      </c>
      <c r="F237" s="25">
        <v>44922</v>
      </c>
      <c r="G237" s="26" t="s">
        <v>218</v>
      </c>
      <c r="H237" s="15" t="s">
        <v>41</v>
      </c>
      <c r="I237" s="27">
        <v>10384</v>
      </c>
      <c r="J237" s="15">
        <v>8</v>
      </c>
      <c r="K237" s="27">
        <f t="shared" si="18"/>
        <v>83072</v>
      </c>
      <c r="L237" s="15"/>
      <c r="M237" s="27">
        <f t="shared" si="22"/>
        <v>0</v>
      </c>
      <c r="N237" s="16">
        <v>0</v>
      </c>
      <c r="O237" s="27">
        <f t="shared" si="21"/>
        <v>0</v>
      </c>
      <c r="P237" s="15">
        <f t="shared" si="20"/>
        <v>8</v>
      </c>
      <c r="Q237" s="27">
        <f t="shared" si="20"/>
        <v>83072</v>
      </c>
      <c r="R237" s="28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>
        <f t="shared" si="19"/>
        <v>0</v>
      </c>
    </row>
    <row r="238" spans="1:56" x14ac:dyDescent="0.4">
      <c r="A238" s="15">
        <v>238</v>
      </c>
      <c r="B238" s="22" t="s">
        <v>38</v>
      </c>
      <c r="C238" s="23" t="s">
        <v>39</v>
      </c>
      <c r="D238" s="23"/>
      <c r="E238" s="25">
        <v>44825</v>
      </c>
      <c r="F238" s="25">
        <v>44825</v>
      </c>
      <c r="G238" s="26" t="s">
        <v>218</v>
      </c>
      <c r="H238" s="15" t="s">
        <v>41</v>
      </c>
      <c r="I238" s="27">
        <v>14396</v>
      </c>
      <c r="J238" s="15">
        <v>2</v>
      </c>
      <c r="K238" s="27">
        <f t="shared" si="18"/>
        <v>28792</v>
      </c>
      <c r="L238" s="15"/>
      <c r="M238" s="27">
        <f t="shared" si="22"/>
        <v>0</v>
      </c>
      <c r="N238" s="16">
        <v>0</v>
      </c>
      <c r="O238" s="27">
        <f t="shared" si="21"/>
        <v>0</v>
      </c>
      <c r="P238" s="15">
        <f t="shared" si="20"/>
        <v>2</v>
      </c>
      <c r="Q238" s="27">
        <f t="shared" si="20"/>
        <v>28792</v>
      </c>
      <c r="R238" s="28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>
        <f t="shared" si="19"/>
        <v>0</v>
      </c>
    </row>
    <row r="239" spans="1:56" x14ac:dyDescent="0.4">
      <c r="A239" s="15">
        <v>239</v>
      </c>
      <c r="B239" s="22" t="s">
        <v>38</v>
      </c>
      <c r="C239" s="22" t="s">
        <v>39</v>
      </c>
      <c r="D239" s="22"/>
      <c r="E239" s="25">
        <v>44174</v>
      </c>
      <c r="F239" s="25">
        <v>44174</v>
      </c>
      <c r="G239" s="26" t="s">
        <v>219</v>
      </c>
      <c r="H239" s="15" t="s">
        <v>41</v>
      </c>
      <c r="I239" s="27">
        <v>6372</v>
      </c>
      <c r="J239" s="15">
        <v>2</v>
      </c>
      <c r="K239" s="27">
        <f t="shared" si="18"/>
        <v>12744</v>
      </c>
      <c r="L239" s="15"/>
      <c r="M239" s="27">
        <f t="shared" si="22"/>
        <v>0</v>
      </c>
      <c r="N239" s="16">
        <v>0</v>
      </c>
      <c r="O239" s="27">
        <f t="shared" si="21"/>
        <v>0</v>
      </c>
      <c r="P239" s="15">
        <f t="shared" si="20"/>
        <v>2</v>
      </c>
      <c r="Q239" s="27">
        <f t="shared" si="20"/>
        <v>12744</v>
      </c>
      <c r="R239" s="28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>
        <f t="shared" si="19"/>
        <v>0</v>
      </c>
    </row>
    <row r="240" spans="1:56" x14ac:dyDescent="0.4">
      <c r="A240" s="15">
        <v>240</v>
      </c>
      <c r="B240" s="22" t="s">
        <v>38</v>
      </c>
      <c r="C240" s="22" t="s">
        <v>39</v>
      </c>
      <c r="D240" s="22"/>
      <c r="E240" s="25">
        <v>45166</v>
      </c>
      <c r="F240" s="25">
        <v>45166</v>
      </c>
      <c r="G240" s="26" t="s">
        <v>219</v>
      </c>
      <c r="H240" s="15" t="s">
        <v>41</v>
      </c>
      <c r="I240" s="27">
        <v>4053.8424</v>
      </c>
      <c r="J240" s="15">
        <v>3</v>
      </c>
      <c r="K240" s="27">
        <f t="shared" si="18"/>
        <v>12161.5272</v>
      </c>
      <c r="L240" s="15"/>
      <c r="M240" s="27">
        <f t="shared" si="22"/>
        <v>0</v>
      </c>
      <c r="N240" s="16">
        <v>0</v>
      </c>
      <c r="O240" s="27">
        <f t="shared" si="21"/>
        <v>0</v>
      </c>
      <c r="P240" s="15">
        <f t="shared" si="20"/>
        <v>3</v>
      </c>
      <c r="Q240" s="27">
        <f t="shared" si="20"/>
        <v>12161.5272</v>
      </c>
      <c r="R240" s="28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>
        <f t="shared" si="19"/>
        <v>0</v>
      </c>
    </row>
    <row r="241" spans="1:57" x14ac:dyDescent="0.4">
      <c r="A241" s="15">
        <v>241</v>
      </c>
      <c r="B241" s="22" t="s">
        <v>38</v>
      </c>
      <c r="C241" s="22" t="s">
        <v>39</v>
      </c>
      <c r="D241" s="22"/>
      <c r="E241" s="25">
        <v>45166</v>
      </c>
      <c r="F241" s="25">
        <v>45166</v>
      </c>
      <c r="G241" s="26" t="s">
        <v>220</v>
      </c>
      <c r="H241" s="15" t="s">
        <v>41</v>
      </c>
      <c r="I241" s="27">
        <v>13329.681699999999</v>
      </c>
      <c r="J241" s="15">
        <v>2</v>
      </c>
      <c r="K241" s="27">
        <f t="shared" si="18"/>
        <v>26659.363399999998</v>
      </c>
      <c r="L241" s="15"/>
      <c r="M241" s="27">
        <f t="shared" si="22"/>
        <v>0</v>
      </c>
      <c r="N241" s="16">
        <v>1</v>
      </c>
      <c r="O241" s="27">
        <f t="shared" si="21"/>
        <v>13329.681699999999</v>
      </c>
      <c r="P241" s="15">
        <f t="shared" si="20"/>
        <v>1</v>
      </c>
      <c r="Q241" s="27">
        <f t="shared" si="20"/>
        <v>13329.681699999999</v>
      </c>
      <c r="R241" s="28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>
        <v>1</v>
      </c>
      <c r="AY241" s="29"/>
      <c r="AZ241" s="29"/>
      <c r="BA241" s="29"/>
      <c r="BB241" s="29"/>
      <c r="BC241" s="29"/>
      <c r="BD241" s="29">
        <f t="shared" si="19"/>
        <v>1</v>
      </c>
    </row>
    <row r="242" spans="1:57" x14ac:dyDescent="0.4">
      <c r="A242" s="15">
        <v>242</v>
      </c>
      <c r="B242" s="22" t="s">
        <v>38</v>
      </c>
      <c r="C242" s="22" t="s">
        <v>39</v>
      </c>
      <c r="D242" s="22"/>
      <c r="E242" s="25">
        <v>44174</v>
      </c>
      <c r="F242" s="25">
        <v>44174</v>
      </c>
      <c r="G242" s="26" t="s">
        <v>220</v>
      </c>
      <c r="H242" s="15" t="s">
        <v>41</v>
      </c>
      <c r="I242" s="27">
        <v>6372</v>
      </c>
      <c r="J242" s="15">
        <v>8</v>
      </c>
      <c r="K242" s="27">
        <f t="shared" si="18"/>
        <v>50976</v>
      </c>
      <c r="L242" s="15"/>
      <c r="M242" s="27">
        <f t="shared" si="22"/>
        <v>0</v>
      </c>
      <c r="N242" s="16">
        <v>0</v>
      </c>
      <c r="O242" s="27">
        <f t="shared" si="21"/>
        <v>0</v>
      </c>
      <c r="P242" s="15">
        <f t="shared" si="20"/>
        <v>8</v>
      </c>
      <c r="Q242" s="27">
        <f t="shared" si="20"/>
        <v>50976</v>
      </c>
      <c r="R242" s="28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>
        <f t="shared" si="19"/>
        <v>0</v>
      </c>
    </row>
    <row r="243" spans="1:57" x14ac:dyDescent="0.4">
      <c r="A243" s="15">
        <v>243</v>
      </c>
      <c r="B243" s="22" t="s">
        <v>38</v>
      </c>
      <c r="C243" s="22" t="s">
        <v>39</v>
      </c>
      <c r="D243" s="22"/>
      <c r="E243" s="25">
        <v>45166</v>
      </c>
      <c r="F243" s="25">
        <v>45166</v>
      </c>
      <c r="G243" s="26" t="s">
        <v>221</v>
      </c>
      <c r="H243" s="15" t="s">
        <v>41</v>
      </c>
      <c r="I243" s="27">
        <v>13329.681699999999</v>
      </c>
      <c r="J243" s="15">
        <v>2</v>
      </c>
      <c r="K243" s="27">
        <f t="shared" si="18"/>
        <v>26659.363399999998</v>
      </c>
      <c r="L243" s="15"/>
      <c r="M243" s="27">
        <f t="shared" si="22"/>
        <v>0</v>
      </c>
      <c r="N243" s="16">
        <v>0</v>
      </c>
      <c r="O243" s="27">
        <f t="shared" si="21"/>
        <v>0</v>
      </c>
      <c r="P243" s="15">
        <f t="shared" si="20"/>
        <v>2</v>
      </c>
      <c r="Q243" s="27">
        <f t="shared" si="20"/>
        <v>26659.363399999998</v>
      </c>
      <c r="R243" s="28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>
        <f t="shared" si="19"/>
        <v>0</v>
      </c>
    </row>
    <row r="244" spans="1:57" x14ac:dyDescent="0.4">
      <c r="A244" s="15">
        <v>244</v>
      </c>
      <c r="B244" s="22" t="s">
        <v>38</v>
      </c>
      <c r="C244" s="22" t="s">
        <v>39</v>
      </c>
      <c r="D244" s="22"/>
      <c r="E244" s="25">
        <v>43718</v>
      </c>
      <c r="F244" s="25">
        <v>43718</v>
      </c>
      <c r="G244" s="26" t="s">
        <v>222</v>
      </c>
      <c r="H244" s="15" t="s">
        <v>41</v>
      </c>
      <c r="I244" s="27">
        <v>3969.52</v>
      </c>
      <c r="J244" s="15">
        <v>0</v>
      </c>
      <c r="K244" s="27">
        <f t="shared" si="18"/>
        <v>0</v>
      </c>
      <c r="L244" s="15"/>
      <c r="M244" s="27">
        <f t="shared" si="22"/>
        <v>0</v>
      </c>
      <c r="N244" s="16">
        <v>0</v>
      </c>
      <c r="O244" s="27">
        <f t="shared" si="21"/>
        <v>0</v>
      </c>
      <c r="P244" s="15">
        <f t="shared" si="20"/>
        <v>0</v>
      </c>
      <c r="Q244" s="27">
        <f t="shared" si="20"/>
        <v>0</v>
      </c>
      <c r="R244" s="35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>
        <f t="shared" si="19"/>
        <v>0</v>
      </c>
      <c r="BE244" s="36"/>
    </row>
    <row r="245" spans="1:57" x14ac:dyDescent="0.4">
      <c r="A245" s="15">
        <v>245</v>
      </c>
      <c r="B245" s="22" t="s">
        <v>38</v>
      </c>
      <c r="C245" s="22" t="s">
        <v>39</v>
      </c>
      <c r="D245" s="22"/>
      <c r="E245" s="25">
        <v>44174</v>
      </c>
      <c r="F245" s="25">
        <v>44174</v>
      </c>
      <c r="G245" s="26" t="s">
        <v>222</v>
      </c>
      <c r="H245" s="15" t="s">
        <v>41</v>
      </c>
      <c r="I245" s="27">
        <v>6372</v>
      </c>
      <c r="J245" s="15">
        <v>9</v>
      </c>
      <c r="K245" s="27">
        <f t="shared" si="18"/>
        <v>57348</v>
      </c>
      <c r="L245" s="15"/>
      <c r="M245" s="27">
        <f t="shared" si="22"/>
        <v>0</v>
      </c>
      <c r="N245" s="16">
        <v>1</v>
      </c>
      <c r="O245" s="27">
        <f t="shared" si="21"/>
        <v>6372</v>
      </c>
      <c r="P245" s="15">
        <f t="shared" si="20"/>
        <v>8</v>
      </c>
      <c r="Q245" s="27">
        <f t="shared" si="20"/>
        <v>50976</v>
      </c>
      <c r="R245" s="35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>
        <v>1</v>
      </c>
      <c r="AY245" s="29"/>
      <c r="AZ245" s="29"/>
      <c r="BA245" s="29"/>
      <c r="BB245" s="29"/>
      <c r="BC245" s="29"/>
      <c r="BD245" s="29">
        <f t="shared" si="19"/>
        <v>1</v>
      </c>
      <c r="BE245" s="36"/>
    </row>
    <row r="246" spans="1:57" x14ac:dyDescent="0.4">
      <c r="A246" s="15">
        <v>246</v>
      </c>
      <c r="B246" s="22" t="s">
        <v>38</v>
      </c>
      <c r="C246" s="22" t="s">
        <v>39</v>
      </c>
      <c r="D246" s="22"/>
      <c r="E246" s="25">
        <v>44174</v>
      </c>
      <c r="F246" s="25">
        <v>44174</v>
      </c>
      <c r="G246" s="26" t="s">
        <v>223</v>
      </c>
      <c r="H246" s="15" t="s">
        <v>41</v>
      </c>
      <c r="I246" s="27">
        <v>6372</v>
      </c>
      <c r="J246" s="15">
        <v>9</v>
      </c>
      <c r="K246" s="27">
        <f t="shared" si="18"/>
        <v>57348</v>
      </c>
      <c r="L246" s="15"/>
      <c r="M246" s="27">
        <f t="shared" si="22"/>
        <v>0</v>
      </c>
      <c r="N246" s="16">
        <v>0</v>
      </c>
      <c r="O246" s="27">
        <f t="shared" si="21"/>
        <v>0</v>
      </c>
      <c r="P246" s="15">
        <f t="shared" si="20"/>
        <v>9</v>
      </c>
      <c r="Q246" s="27">
        <f t="shared" si="20"/>
        <v>57348</v>
      </c>
      <c r="R246" s="35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>
        <f t="shared" si="19"/>
        <v>0</v>
      </c>
      <c r="BE246" s="36"/>
    </row>
    <row r="247" spans="1:57" x14ac:dyDescent="0.4">
      <c r="A247" s="15">
        <v>247</v>
      </c>
      <c r="B247" s="22" t="s">
        <v>38</v>
      </c>
      <c r="C247" s="22" t="s">
        <v>39</v>
      </c>
      <c r="D247" s="22"/>
      <c r="E247" s="25">
        <v>43718</v>
      </c>
      <c r="F247" s="25">
        <v>43718</v>
      </c>
      <c r="G247" s="26" t="s">
        <v>223</v>
      </c>
      <c r="H247" s="15" t="s">
        <v>41</v>
      </c>
      <c r="I247" s="27">
        <v>3969.52</v>
      </c>
      <c r="J247" s="15">
        <v>1</v>
      </c>
      <c r="K247" s="27">
        <f t="shared" si="18"/>
        <v>3969.52</v>
      </c>
      <c r="L247" s="15"/>
      <c r="M247" s="27">
        <f t="shared" si="22"/>
        <v>0</v>
      </c>
      <c r="N247" s="16">
        <v>1</v>
      </c>
      <c r="O247" s="27">
        <f t="shared" si="21"/>
        <v>3969.52</v>
      </c>
      <c r="P247" s="15">
        <f t="shared" si="20"/>
        <v>0</v>
      </c>
      <c r="Q247" s="27">
        <f t="shared" si="20"/>
        <v>0</v>
      </c>
      <c r="R247" s="37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>
        <v>1</v>
      </c>
      <c r="AY247" s="29"/>
      <c r="AZ247" s="29"/>
      <c r="BA247" s="29"/>
      <c r="BB247" s="29"/>
      <c r="BC247" s="29"/>
      <c r="BD247" s="29">
        <f t="shared" si="19"/>
        <v>1</v>
      </c>
    </row>
    <row r="248" spans="1:57" ht="21.6" thickBot="1" x14ac:dyDescent="0.45">
      <c r="A248" s="38"/>
      <c r="B248" s="38"/>
      <c r="C248" s="38"/>
      <c r="D248" s="38"/>
      <c r="E248" s="38"/>
      <c r="F248" s="38"/>
      <c r="G248" s="14"/>
      <c r="H248" s="14"/>
      <c r="I248" s="39"/>
      <c r="J248" s="40">
        <f t="shared" ref="J248:Q248" si="23">SUM(J10:J247)</f>
        <v>13529</v>
      </c>
      <c r="K248" s="41">
        <f t="shared" si="23"/>
        <v>3010514.2200599886</v>
      </c>
      <c r="L248" s="40">
        <f t="shared" si="23"/>
        <v>250</v>
      </c>
      <c r="M248" s="41">
        <f t="shared" si="23"/>
        <v>87025</v>
      </c>
      <c r="N248" s="40">
        <f t="shared" si="23"/>
        <v>502</v>
      </c>
      <c r="O248" s="41">
        <f t="shared" si="23"/>
        <v>170904.47360666638</v>
      </c>
      <c r="P248" s="40">
        <f t="shared" si="23"/>
        <v>13277</v>
      </c>
      <c r="Q248" s="41">
        <f t="shared" si="23"/>
        <v>2926634.746453322</v>
      </c>
      <c r="R248" s="14"/>
      <c r="S248" s="42">
        <f t="shared" ref="S248:BD248" si="24">SUM(S10:S247)</f>
        <v>2</v>
      </c>
      <c r="T248" s="42">
        <f t="shared" si="24"/>
        <v>5</v>
      </c>
      <c r="U248" s="42">
        <f t="shared" si="24"/>
        <v>21</v>
      </c>
      <c r="V248" s="42">
        <f t="shared" si="24"/>
        <v>10</v>
      </c>
      <c r="W248" s="42">
        <f t="shared" si="24"/>
        <v>3</v>
      </c>
      <c r="X248" s="42">
        <f t="shared" si="24"/>
        <v>15</v>
      </c>
      <c r="Y248" s="42">
        <f t="shared" si="24"/>
        <v>32</v>
      </c>
      <c r="Z248" s="42">
        <f t="shared" si="24"/>
        <v>3</v>
      </c>
      <c r="AA248" s="42">
        <f t="shared" si="24"/>
        <v>13</v>
      </c>
      <c r="AB248" s="42">
        <f t="shared" si="24"/>
        <v>2</v>
      </c>
      <c r="AC248" s="42">
        <f t="shared" si="24"/>
        <v>14</v>
      </c>
      <c r="AD248" s="42">
        <f t="shared" si="24"/>
        <v>5</v>
      </c>
      <c r="AE248" s="42">
        <f t="shared" si="24"/>
        <v>37</v>
      </c>
      <c r="AF248" s="42">
        <f t="shared" si="24"/>
        <v>24</v>
      </c>
      <c r="AG248" s="42">
        <f t="shared" si="24"/>
        <v>26</v>
      </c>
      <c r="AH248" s="42">
        <f t="shared" si="24"/>
        <v>22</v>
      </c>
      <c r="AI248" s="42">
        <f t="shared" si="24"/>
        <v>36</v>
      </c>
      <c r="AJ248" s="42">
        <f t="shared" si="24"/>
        <v>1</v>
      </c>
      <c r="AK248" s="42">
        <f t="shared" si="24"/>
        <v>5</v>
      </c>
      <c r="AL248" s="42">
        <f t="shared" si="24"/>
        <v>9</v>
      </c>
      <c r="AM248" s="42">
        <f t="shared" si="24"/>
        <v>6</v>
      </c>
      <c r="AN248" s="42">
        <f t="shared" si="24"/>
        <v>1</v>
      </c>
      <c r="AO248" s="42">
        <f t="shared" si="24"/>
        <v>8</v>
      </c>
      <c r="AP248" s="42">
        <f t="shared" si="24"/>
        <v>1</v>
      </c>
      <c r="AQ248" s="42">
        <f t="shared" si="24"/>
        <v>50</v>
      </c>
      <c r="AR248" s="42">
        <f t="shared" si="24"/>
        <v>11</v>
      </c>
      <c r="AS248" s="42">
        <f t="shared" si="24"/>
        <v>22</v>
      </c>
      <c r="AT248" s="42">
        <f t="shared" si="24"/>
        <v>1</v>
      </c>
      <c r="AU248" s="42">
        <f t="shared" si="24"/>
        <v>3</v>
      </c>
      <c r="AV248" s="42">
        <f t="shared" si="24"/>
        <v>1</v>
      </c>
      <c r="AW248" s="42">
        <f t="shared" si="24"/>
        <v>7</v>
      </c>
      <c r="AX248" s="42">
        <f t="shared" si="24"/>
        <v>4</v>
      </c>
      <c r="AY248" s="42">
        <f t="shared" si="24"/>
        <v>59</v>
      </c>
      <c r="AZ248" s="42">
        <f t="shared" si="24"/>
        <v>22</v>
      </c>
      <c r="BA248" s="42">
        <f t="shared" si="24"/>
        <v>13</v>
      </c>
      <c r="BB248" s="42">
        <f t="shared" si="24"/>
        <v>3</v>
      </c>
      <c r="BC248" s="42">
        <f t="shared" si="24"/>
        <v>5</v>
      </c>
      <c r="BD248" s="42">
        <f t="shared" si="24"/>
        <v>502</v>
      </c>
    </row>
    <row r="249" spans="1:57" ht="21.6" thickTop="1" x14ac:dyDescent="0.4">
      <c r="A249" s="38"/>
      <c r="B249" s="38"/>
      <c r="C249" s="38"/>
      <c r="D249" s="38"/>
      <c r="E249" s="38"/>
      <c r="F249" s="38"/>
      <c r="G249" s="14"/>
      <c r="H249" s="14"/>
      <c r="I249" s="39"/>
      <c r="J249" s="40"/>
      <c r="K249" s="35"/>
      <c r="L249" s="40"/>
      <c r="M249" s="35"/>
      <c r="N249" s="40"/>
      <c r="O249" s="35"/>
      <c r="P249" s="40"/>
      <c r="Q249" s="35"/>
      <c r="R249" s="14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</row>
    <row r="250" spans="1:57" x14ac:dyDescent="0.4">
      <c r="A250" s="38"/>
      <c r="B250" s="38"/>
      <c r="C250" s="38"/>
      <c r="D250" s="38"/>
      <c r="E250" s="38"/>
      <c r="F250" s="38"/>
      <c r="G250" s="14"/>
      <c r="H250" s="14"/>
      <c r="I250" s="39"/>
      <c r="J250" s="40"/>
      <c r="K250" s="35"/>
      <c r="L250" s="40"/>
      <c r="M250" s="35"/>
      <c r="N250" s="40"/>
      <c r="O250" s="35"/>
      <c r="P250" s="40"/>
      <c r="Q250" s="35"/>
      <c r="R250" s="14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</row>
    <row r="251" spans="1:57" x14ac:dyDescent="0.4">
      <c r="A251" s="38"/>
      <c r="B251" s="38"/>
      <c r="C251" s="38"/>
      <c r="D251" s="38"/>
      <c r="E251" s="38"/>
      <c r="F251" s="38"/>
      <c r="G251" s="14"/>
      <c r="H251" s="14"/>
      <c r="I251" s="39"/>
      <c r="J251" s="40"/>
      <c r="K251" s="35"/>
      <c r="L251" s="40"/>
      <c r="M251" s="35"/>
      <c r="N251" s="40"/>
      <c r="O251" s="35"/>
      <c r="P251" s="40"/>
      <c r="Q251" s="35"/>
      <c r="R251" s="14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</row>
    <row r="252" spans="1:57" x14ac:dyDescent="0.4">
      <c r="A252" s="14"/>
      <c r="B252" s="14"/>
      <c r="C252" s="14"/>
      <c r="D252" s="14"/>
      <c r="E252" s="14"/>
      <c r="F252" s="14"/>
      <c r="G252" s="14"/>
      <c r="H252" s="14"/>
      <c r="I252" s="14"/>
      <c r="J252" s="40"/>
      <c r="K252" s="35"/>
      <c r="L252" s="40"/>
      <c r="M252" s="35"/>
      <c r="N252" s="40"/>
      <c r="O252" s="35"/>
      <c r="P252" s="40"/>
      <c r="Q252" s="35"/>
      <c r="R252" s="1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</row>
    <row r="253" spans="1:57" x14ac:dyDescent="0.4">
      <c r="A253" s="43"/>
      <c r="B253" s="43"/>
      <c r="C253" s="43"/>
      <c r="D253" s="43"/>
      <c r="E253" s="43"/>
      <c r="F253" s="43"/>
      <c r="G253" s="14"/>
      <c r="H253" s="14"/>
      <c r="I253" s="14"/>
      <c r="J253" s="40"/>
      <c r="K253" s="35"/>
      <c r="L253" s="40"/>
      <c r="M253" s="35"/>
      <c r="N253" s="40"/>
      <c r="O253" s="35"/>
      <c r="P253" s="40"/>
      <c r="Q253" s="35"/>
      <c r="R253" s="1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</row>
    <row r="254" spans="1:57" x14ac:dyDescent="0.4">
      <c r="A254" s="43"/>
      <c r="B254" s="43"/>
      <c r="C254" s="43"/>
      <c r="D254" s="43"/>
      <c r="E254" s="43"/>
      <c r="F254" s="43"/>
      <c r="G254" s="14"/>
      <c r="H254" s="14"/>
      <c r="I254" s="14"/>
      <c r="J254" s="37"/>
      <c r="K254" s="37"/>
      <c r="L254" s="44"/>
      <c r="M254" s="37"/>
      <c r="N254" s="44"/>
      <c r="O254" s="37"/>
      <c r="P254" s="35"/>
      <c r="Q254" s="37"/>
      <c r="R254" s="1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14"/>
    </row>
    <row r="255" spans="1:57" ht="21.6" thickBot="1" x14ac:dyDescent="0.45">
      <c r="A255" s="43"/>
      <c r="B255" s="43"/>
      <c r="C255" s="38"/>
      <c r="D255" s="38"/>
      <c r="E255" s="38"/>
      <c r="F255" s="38"/>
      <c r="G255" s="46"/>
      <c r="H255" s="14"/>
      <c r="I255" s="46"/>
      <c r="J255" s="46"/>
      <c r="K255" s="14"/>
      <c r="L255" s="46"/>
      <c r="M255" s="46"/>
      <c r="N255" s="46"/>
      <c r="O255" s="14"/>
      <c r="P255" s="46"/>
      <c r="Q255" s="46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1:57" x14ac:dyDescent="0.4">
      <c r="A256" s="43"/>
      <c r="B256" s="43"/>
      <c r="C256" s="20"/>
      <c r="D256" s="20"/>
      <c r="E256" s="20"/>
      <c r="F256" s="20"/>
      <c r="G256" s="20" t="s">
        <v>224</v>
      </c>
      <c r="H256" s="47"/>
      <c r="I256" s="48" t="s">
        <v>225</v>
      </c>
      <c r="J256" s="47"/>
      <c r="K256" s="14"/>
      <c r="L256" s="104" t="s">
        <v>226</v>
      </c>
      <c r="M256" s="104"/>
      <c r="N256" s="104"/>
      <c r="O256" s="38"/>
      <c r="P256" s="105" t="s">
        <v>227</v>
      </c>
      <c r="Q256" s="105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1:56" x14ac:dyDescent="0.4">
      <c r="A257" s="43"/>
      <c r="B257" s="43"/>
      <c r="C257" s="20"/>
      <c r="D257" s="20"/>
      <c r="E257" s="20"/>
      <c r="F257" s="20"/>
      <c r="G257" s="49" t="s">
        <v>228</v>
      </c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1:56" x14ac:dyDescent="0.4">
      <c r="A258" s="43"/>
      <c r="B258" s="43"/>
      <c r="C258" s="38"/>
      <c r="D258" s="38"/>
      <c r="E258" s="38"/>
      <c r="F258" s="38"/>
      <c r="G258" s="14"/>
      <c r="H258" s="14"/>
      <c r="I258" s="14"/>
      <c r="J258" s="14"/>
      <c r="K258" s="50"/>
      <c r="L258" s="14"/>
      <c r="M258" s="50"/>
      <c r="N258" s="14"/>
      <c r="O258" s="14"/>
      <c r="P258" s="14"/>
      <c r="Q258" s="14"/>
    </row>
    <row r="259" spans="1:56" x14ac:dyDescent="0.4">
      <c r="A259" s="43"/>
      <c r="B259" s="43"/>
      <c r="C259" s="43"/>
      <c r="D259" s="43"/>
      <c r="E259" s="43"/>
      <c r="F259" s="43"/>
      <c r="M259" s="51"/>
    </row>
    <row r="260" spans="1:56" x14ac:dyDescent="0.4">
      <c r="K260" s="51"/>
    </row>
    <row r="261" spans="1:56" x14ac:dyDescent="0.4">
      <c r="I261" s="52"/>
    </row>
    <row r="262" spans="1:56" x14ac:dyDescent="0.4">
      <c r="O262" s="51"/>
    </row>
  </sheetData>
  <mergeCells count="52">
    <mergeCell ref="AD3:AD8"/>
    <mergeCell ref="S3:S8"/>
    <mergeCell ref="T3:T8"/>
    <mergeCell ref="U3:U8"/>
    <mergeCell ref="V3:V8"/>
    <mergeCell ref="W3:W8"/>
    <mergeCell ref="X3:X8"/>
    <mergeCell ref="Y3:Y8"/>
    <mergeCell ref="Z3:Z8"/>
    <mergeCell ref="AA3:AA8"/>
    <mergeCell ref="AB3:AB8"/>
    <mergeCell ref="AC3:AC8"/>
    <mergeCell ref="AO3:AO8"/>
    <mergeCell ref="AP3:AP8"/>
    <mergeCell ref="AE3:AE8"/>
    <mergeCell ref="AF3:AF8"/>
    <mergeCell ref="AG3:AG8"/>
    <mergeCell ref="AH3:AH8"/>
    <mergeCell ref="AI3:AI8"/>
    <mergeCell ref="AJ3:AJ8"/>
    <mergeCell ref="BA6:BA8"/>
    <mergeCell ref="BB6:BB8"/>
    <mergeCell ref="AQ3:AQ8"/>
    <mergeCell ref="BD3:BD7"/>
    <mergeCell ref="G4:Q4"/>
    <mergeCell ref="G5:Q5"/>
    <mergeCell ref="AR5:AR8"/>
    <mergeCell ref="AS5:AS8"/>
    <mergeCell ref="AT5:AT8"/>
    <mergeCell ref="AU5:AU8"/>
    <mergeCell ref="AV5:AV8"/>
    <mergeCell ref="AY5:AY8"/>
    <mergeCell ref="AK3:AK8"/>
    <mergeCell ref="AL3:AL8"/>
    <mergeCell ref="AM3:AM8"/>
    <mergeCell ref="AN3:AN8"/>
    <mergeCell ref="L256:N256"/>
    <mergeCell ref="P256:Q256"/>
    <mergeCell ref="BC6:BC8"/>
    <mergeCell ref="G7:G9"/>
    <mergeCell ref="H7:H9"/>
    <mergeCell ref="I7:I9"/>
    <mergeCell ref="J7:K7"/>
    <mergeCell ref="L7:M8"/>
    <mergeCell ref="N7:O8"/>
    <mergeCell ref="P7:Q7"/>
    <mergeCell ref="J8:K8"/>
    <mergeCell ref="P8:Q8"/>
    <mergeCell ref="G6:Q6"/>
    <mergeCell ref="AW6:AW8"/>
    <mergeCell ref="AX6:AX8"/>
    <mergeCell ref="AZ6:AZ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74"/>
  <sheetViews>
    <sheetView tabSelected="1" topLeftCell="A76" zoomScale="60" zoomScaleNormal="60" workbookViewId="0">
      <selection activeCell="K20" sqref="K20:K257"/>
    </sheetView>
  </sheetViews>
  <sheetFormatPr baseColWidth="10" defaultColWidth="17.33203125" defaultRowHeight="21" x14ac:dyDescent="0.4"/>
  <cols>
    <col min="1" max="1" width="20.6640625" style="55" customWidth="1"/>
    <col min="2" max="2" width="18.21875" style="55" customWidth="1"/>
    <col min="3" max="3" width="64.5546875" style="55" customWidth="1"/>
    <col min="4" max="4" width="8.88671875" style="53" customWidth="1"/>
    <col min="5" max="5" width="19.6640625" style="55" customWidth="1"/>
    <col min="6" max="6" width="18.6640625" style="55" customWidth="1"/>
    <col min="7" max="7" width="64.33203125" style="55" customWidth="1"/>
    <col min="8" max="8" width="11.6640625" style="55" customWidth="1"/>
    <col min="9" max="9" width="17.88671875" style="55" customWidth="1"/>
    <col min="10" max="10" width="23.88671875" style="55" customWidth="1"/>
    <col min="11" max="11" width="17.88671875" style="55" customWidth="1"/>
    <col min="12" max="16384" width="17.33203125" style="55"/>
  </cols>
  <sheetData>
    <row r="1" spans="1:18" x14ac:dyDescent="0.4">
      <c r="A1" s="53"/>
      <c r="B1" s="53"/>
      <c r="C1" s="53"/>
      <c r="E1" s="54"/>
    </row>
    <row r="2" spans="1:18" x14ac:dyDescent="0.4">
      <c r="A2" s="53"/>
      <c r="B2" s="53"/>
      <c r="C2" s="53"/>
      <c r="E2" s="54"/>
    </row>
    <row r="3" spans="1:18" x14ac:dyDescent="0.4">
      <c r="A3" s="53"/>
      <c r="B3" s="53"/>
      <c r="C3" s="53"/>
      <c r="E3" s="54"/>
    </row>
    <row r="4" spans="1:18" x14ac:dyDescent="0.4">
      <c r="A4" s="53"/>
      <c r="B4" s="53"/>
      <c r="C4" s="53"/>
      <c r="E4" s="54"/>
    </row>
    <row r="5" spans="1:18" x14ac:dyDescent="0.4">
      <c r="A5" s="53"/>
      <c r="B5" s="53"/>
      <c r="C5" s="53"/>
      <c r="E5" s="54"/>
      <c r="M5" s="127"/>
      <c r="N5" s="127"/>
      <c r="O5" s="127"/>
      <c r="P5" s="127"/>
      <c r="Q5" s="127"/>
      <c r="R5" s="127"/>
    </row>
    <row r="6" spans="1:18" x14ac:dyDescent="0.4">
      <c r="A6" s="53"/>
      <c r="B6" s="53"/>
      <c r="C6" s="53"/>
      <c r="E6" s="54"/>
      <c r="M6" s="127"/>
      <c r="N6" s="127"/>
      <c r="O6" s="127"/>
      <c r="P6" s="127"/>
      <c r="Q6" s="127"/>
      <c r="R6" s="127"/>
    </row>
    <row r="7" spans="1:18" x14ac:dyDescent="0.4">
      <c r="A7" s="53"/>
      <c r="B7" s="53"/>
      <c r="C7" s="53"/>
      <c r="E7" s="54"/>
      <c r="M7" s="127"/>
      <c r="N7" s="127"/>
      <c r="O7" s="127"/>
      <c r="P7" s="127"/>
      <c r="Q7" s="127"/>
      <c r="R7" s="127"/>
    </row>
    <row r="8" spans="1:18" x14ac:dyDescent="0.4">
      <c r="A8" s="53"/>
      <c r="B8" s="53"/>
      <c r="C8" s="53"/>
      <c r="E8" s="54"/>
    </row>
    <row r="9" spans="1:18" x14ac:dyDescent="0.4">
      <c r="A9" s="53"/>
      <c r="B9" s="53"/>
      <c r="C9" s="53"/>
      <c r="E9" s="54"/>
    </row>
    <row r="10" spans="1:18" x14ac:dyDescent="0.4">
      <c r="E10" s="54"/>
    </row>
    <row r="11" spans="1:18" x14ac:dyDescent="0.4">
      <c r="A11" s="53"/>
      <c r="B11" s="136" t="s">
        <v>229</v>
      </c>
      <c r="C11" s="136"/>
      <c r="D11" s="136"/>
      <c r="E11" s="136"/>
      <c r="F11" s="136"/>
      <c r="G11" s="136"/>
    </row>
    <row r="12" spans="1:18" x14ac:dyDescent="0.4">
      <c r="A12" s="53"/>
      <c r="B12" s="136" t="s">
        <v>230</v>
      </c>
      <c r="C12" s="136"/>
      <c r="D12" s="136"/>
      <c r="E12" s="136"/>
      <c r="F12" s="136"/>
      <c r="G12" s="136"/>
    </row>
    <row r="13" spans="1:18" x14ac:dyDescent="0.4">
      <c r="A13" s="53"/>
      <c r="B13" s="136" t="s">
        <v>231</v>
      </c>
      <c r="C13" s="136"/>
      <c r="D13" s="136"/>
      <c r="E13" s="136"/>
      <c r="F13" s="136"/>
      <c r="G13" s="136"/>
    </row>
    <row r="14" spans="1:18" x14ac:dyDescent="0.4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</row>
    <row r="15" spans="1:18" x14ac:dyDescent="0.4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</row>
    <row r="16" spans="1:18" x14ac:dyDescent="0.4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</row>
    <row r="17" spans="1:11" x14ac:dyDescent="0.4">
      <c r="A17" s="128" t="s">
        <v>32</v>
      </c>
      <c r="B17" s="128" t="s">
        <v>33</v>
      </c>
      <c r="C17" s="56"/>
      <c r="D17" s="131"/>
      <c r="E17" s="134" t="s">
        <v>232</v>
      </c>
      <c r="F17" s="120" t="s">
        <v>233</v>
      </c>
      <c r="G17" s="120" t="s">
        <v>234</v>
      </c>
      <c r="H17" s="120" t="s">
        <v>235</v>
      </c>
      <c r="I17" s="120" t="s">
        <v>236</v>
      </c>
      <c r="J17" s="120" t="s">
        <v>237</v>
      </c>
      <c r="K17" s="120" t="s">
        <v>238</v>
      </c>
    </row>
    <row r="18" spans="1:11" x14ac:dyDescent="0.4">
      <c r="A18" s="129"/>
      <c r="B18" s="129"/>
      <c r="C18" s="57"/>
      <c r="D18" s="132"/>
      <c r="E18" s="134"/>
      <c r="F18" s="120"/>
      <c r="G18" s="120"/>
      <c r="H18" s="120"/>
      <c r="I18" s="120"/>
      <c r="J18" s="120"/>
      <c r="K18" s="120"/>
    </row>
    <row r="19" spans="1:11" x14ac:dyDescent="0.4">
      <c r="A19" s="130"/>
      <c r="B19" s="130"/>
      <c r="C19" s="58" t="s">
        <v>34</v>
      </c>
      <c r="D19" s="133"/>
      <c r="E19" s="135"/>
      <c r="F19" s="121"/>
      <c r="G19" s="121"/>
      <c r="H19" s="121"/>
      <c r="I19" s="121"/>
      <c r="J19" s="120"/>
      <c r="K19" s="121" t="s">
        <v>35</v>
      </c>
    </row>
    <row r="20" spans="1:11" ht="23.4" x14ac:dyDescent="0.45">
      <c r="A20" s="59" t="s">
        <v>38</v>
      </c>
      <c r="B20" s="60" t="s">
        <v>39</v>
      </c>
      <c r="C20" s="24"/>
      <c r="D20" s="61">
        <v>1</v>
      </c>
      <c r="E20" s="25">
        <v>42107</v>
      </c>
      <c r="F20" s="25">
        <v>42107</v>
      </c>
      <c r="G20" s="26" t="s">
        <v>40</v>
      </c>
      <c r="H20" s="15" t="s">
        <v>41</v>
      </c>
      <c r="I20" s="62">
        <v>38</v>
      </c>
      <c r="J20" s="63">
        <f>I20*K20</f>
        <v>0</v>
      </c>
      <c r="K20" s="64">
        <v>0</v>
      </c>
    </row>
    <row r="21" spans="1:11" ht="23.4" x14ac:dyDescent="0.45">
      <c r="A21" s="59" t="s">
        <v>38</v>
      </c>
      <c r="B21" s="60" t="s">
        <v>39</v>
      </c>
      <c r="C21" s="23"/>
      <c r="D21" s="61">
        <v>2</v>
      </c>
      <c r="E21" s="25">
        <v>44998</v>
      </c>
      <c r="F21" s="25">
        <v>44998</v>
      </c>
      <c r="G21" s="26" t="s">
        <v>40</v>
      </c>
      <c r="H21" s="15" t="s">
        <v>41</v>
      </c>
      <c r="I21" s="62">
        <v>69.998000000000005</v>
      </c>
      <c r="J21" s="63">
        <f t="shared" ref="J21:J84" si="0">I21*K21</f>
        <v>699.98</v>
      </c>
      <c r="K21" s="64">
        <v>10</v>
      </c>
    </row>
    <row r="22" spans="1:11" ht="23.4" x14ac:dyDescent="0.45">
      <c r="A22" s="59" t="s">
        <v>38</v>
      </c>
      <c r="B22" s="60" t="s">
        <v>39</v>
      </c>
      <c r="C22" s="23"/>
      <c r="D22" s="15">
        <v>4</v>
      </c>
      <c r="E22" s="25">
        <v>44638</v>
      </c>
      <c r="F22" s="25">
        <v>44638</v>
      </c>
      <c r="G22" s="26" t="s">
        <v>42</v>
      </c>
      <c r="H22" s="15" t="s">
        <v>43</v>
      </c>
      <c r="I22" s="62">
        <v>33</v>
      </c>
      <c r="J22" s="63">
        <f t="shared" si="0"/>
        <v>429</v>
      </c>
      <c r="K22" s="64">
        <v>13</v>
      </c>
    </row>
    <row r="23" spans="1:11" ht="23.4" x14ac:dyDescent="0.45">
      <c r="A23" s="59" t="s">
        <v>38</v>
      </c>
      <c r="B23" s="60" t="s">
        <v>39</v>
      </c>
      <c r="C23" s="23"/>
      <c r="D23" s="15">
        <v>5</v>
      </c>
      <c r="E23" s="25">
        <v>45049</v>
      </c>
      <c r="F23" s="25">
        <v>45049</v>
      </c>
      <c r="G23" s="26" t="s">
        <v>42</v>
      </c>
      <c r="H23" s="15" t="s">
        <v>43</v>
      </c>
      <c r="I23" s="62">
        <v>37.002800000000001</v>
      </c>
      <c r="J23" s="63">
        <f t="shared" si="0"/>
        <v>370.02800000000002</v>
      </c>
      <c r="K23" s="64">
        <v>10</v>
      </c>
    </row>
    <row r="24" spans="1:11" ht="23.4" x14ac:dyDescent="0.45">
      <c r="A24" s="59" t="s">
        <v>38</v>
      </c>
      <c r="B24" s="60" t="s">
        <v>39</v>
      </c>
      <c r="C24" s="23"/>
      <c r="D24" s="15">
        <v>6</v>
      </c>
      <c r="E24" s="25">
        <v>44809</v>
      </c>
      <c r="F24" s="25">
        <v>44809</v>
      </c>
      <c r="G24" s="26" t="s">
        <v>44</v>
      </c>
      <c r="H24" s="15" t="s">
        <v>41</v>
      </c>
      <c r="I24" s="62">
        <v>474.99720000000002</v>
      </c>
      <c r="J24" s="63">
        <f t="shared" si="0"/>
        <v>949.99440000000004</v>
      </c>
      <c r="K24" s="64">
        <v>2</v>
      </c>
    </row>
    <row r="25" spans="1:11" ht="23.4" x14ac:dyDescent="0.45">
      <c r="A25" s="59" t="s">
        <v>38</v>
      </c>
      <c r="B25" s="65" t="s">
        <v>39</v>
      </c>
      <c r="C25" s="66"/>
      <c r="D25" s="61">
        <v>7</v>
      </c>
      <c r="E25" s="25">
        <v>43602</v>
      </c>
      <c r="F25" s="25">
        <v>43602</v>
      </c>
      <c r="G25" s="26" t="s">
        <v>45</v>
      </c>
      <c r="H25" s="15" t="s">
        <v>41</v>
      </c>
      <c r="I25" s="62">
        <v>365.8</v>
      </c>
      <c r="J25" s="63">
        <f t="shared" si="0"/>
        <v>365.8</v>
      </c>
      <c r="K25" s="64">
        <v>1</v>
      </c>
    </row>
    <row r="26" spans="1:11" ht="23.4" x14ac:dyDescent="0.45">
      <c r="A26" s="59" t="s">
        <v>38</v>
      </c>
      <c r="B26" s="65" t="s">
        <v>39</v>
      </c>
      <c r="C26" s="67"/>
      <c r="D26" s="15">
        <v>8</v>
      </c>
      <c r="E26" s="25">
        <v>44154</v>
      </c>
      <c r="F26" s="25">
        <v>44154</v>
      </c>
      <c r="G26" s="26" t="s">
        <v>45</v>
      </c>
      <c r="H26" s="15" t="s">
        <v>41</v>
      </c>
      <c r="I26" s="62">
        <v>126.154</v>
      </c>
      <c r="J26" s="63">
        <f t="shared" si="0"/>
        <v>756.92399999999998</v>
      </c>
      <c r="K26" s="64">
        <v>6</v>
      </c>
    </row>
    <row r="27" spans="1:11" ht="23.4" x14ac:dyDescent="0.45">
      <c r="A27" s="59" t="s">
        <v>38</v>
      </c>
      <c r="B27" s="65" t="s">
        <v>39</v>
      </c>
      <c r="C27" s="67"/>
      <c r="D27" s="15">
        <v>9</v>
      </c>
      <c r="E27" s="25">
        <v>45166</v>
      </c>
      <c r="F27" s="25">
        <v>45166</v>
      </c>
      <c r="G27" s="26" t="s">
        <v>46</v>
      </c>
      <c r="H27" s="15" t="s">
        <v>47</v>
      </c>
      <c r="I27" s="62">
        <v>57.997</v>
      </c>
      <c r="J27" s="63">
        <f t="shared" si="0"/>
        <v>5799.7</v>
      </c>
      <c r="K27" s="64">
        <v>100</v>
      </c>
    </row>
    <row r="28" spans="1:11" ht="23.4" x14ac:dyDescent="0.45">
      <c r="A28" s="59" t="s">
        <v>38</v>
      </c>
      <c r="B28" s="65" t="s">
        <v>39</v>
      </c>
      <c r="C28" s="67"/>
      <c r="D28" s="15">
        <v>10</v>
      </c>
      <c r="E28" s="25">
        <v>44638</v>
      </c>
      <c r="F28" s="25">
        <v>44638</v>
      </c>
      <c r="G28" s="26" t="s">
        <v>46</v>
      </c>
      <c r="H28" s="15" t="s">
        <v>47</v>
      </c>
      <c r="I28" s="62">
        <v>45</v>
      </c>
      <c r="J28" s="63">
        <f t="shared" si="0"/>
        <v>1575</v>
      </c>
      <c r="K28" s="64">
        <v>35</v>
      </c>
    </row>
    <row r="29" spans="1:11" ht="23.4" x14ac:dyDescent="0.45">
      <c r="A29" s="59" t="s">
        <v>38</v>
      </c>
      <c r="B29" s="65" t="s">
        <v>39</v>
      </c>
      <c r="C29" s="67"/>
      <c r="D29" s="15">
        <v>12</v>
      </c>
      <c r="E29" s="25">
        <v>44998</v>
      </c>
      <c r="F29" s="25">
        <v>44998</v>
      </c>
      <c r="G29" s="26" t="s">
        <v>48</v>
      </c>
      <c r="H29" s="15" t="s">
        <v>41</v>
      </c>
      <c r="I29" s="62">
        <v>6.66</v>
      </c>
      <c r="J29" s="63">
        <f t="shared" si="0"/>
        <v>2011.32</v>
      </c>
      <c r="K29" s="64">
        <v>302</v>
      </c>
    </row>
    <row r="30" spans="1:11" ht="23.4" x14ac:dyDescent="0.45">
      <c r="A30" s="59" t="s">
        <v>38</v>
      </c>
      <c r="B30" s="65" t="s">
        <v>39</v>
      </c>
      <c r="C30" s="67"/>
      <c r="D30" s="15">
        <v>13</v>
      </c>
      <c r="E30" s="25">
        <v>45049</v>
      </c>
      <c r="F30" s="25">
        <v>45049</v>
      </c>
      <c r="G30" s="26" t="s">
        <v>48</v>
      </c>
      <c r="H30" s="15" t="s">
        <v>41</v>
      </c>
      <c r="I30" s="62">
        <v>8.5</v>
      </c>
      <c r="J30" s="63">
        <f t="shared" si="0"/>
        <v>1496</v>
      </c>
      <c r="K30" s="64">
        <v>176</v>
      </c>
    </row>
    <row r="31" spans="1:11" ht="23.4" x14ac:dyDescent="0.45">
      <c r="A31" s="59" t="s">
        <v>38</v>
      </c>
      <c r="B31" s="65" t="s">
        <v>39</v>
      </c>
      <c r="C31" s="67"/>
      <c r="D31" s="15">
        <v>14</v>
      </c>
      <c r="E31" s="25">
        <v>42740</v>
      </c>
      <c r="F31" s="25">
        <v>42740</v>
      </c>
      <c r="G31" s="26" t="s">
        <v>49</v>
      </c>
      <c r="H31" s="15" t="s">
        <v>41</v>
      </c>
      <c r="I31" s="62">
        <v>3.85</v>
      </c>
      <c r="J31" s="63">
        <f t="shared" si="0"/>
        <v>284.90000000000003</v>
      </c>
      <c r="K31" s="64">
        <v>74</v>
      </c>
    </row>
    <row r="32" spans="1:11" ht="23.4" x14ac:dyDescent="0.45">
      <c r="A32" s="59" t="s">
        <v>38</v>
      </c>
      <c r="B32" s="65" t="s">
        <v>39</v>
      </c>
      <c r="C32" s="67"/>
      <c r="D32" s="15">
        <v>15</v>
      </c>
      <c r="E32" s="25">
        <v>44154</v>
      </c>
      <c r="F32" s="25">
        <v>44154</v>
      </c>
      <c r="G32" s="26" t="s">
        <v>49</v>
      </c>
      <c r="H32" s="15" t="s">
        <v>41</v>
      </c>
      <c r="I32" s="62">
        <v>3.85</v>
      </c>
      <c r="J32" s="63">
        <f t="shared" si="0"/>
        <v>454.3</v>
      </c>
      <c r="K32" s="64">
        <v>118</v>
      </c>
    </row>
    <row r="33" spans="1:11" ht="23.4" x14ac:dyDescent="0.45">
      <c r="A33" s="59" t="s">
        <v>38</v>
      </c>
      <c r="B33" s="65" t="s">
        <v>39</v>
      </c>
      <c r="C33" s="67"/>
      <c r="D33" s="15">
        <v>16</v>
      </c>
      <c r="E33" s="25">
        <v>42389</v>
      </c>
      <c r="F33" s="25">
        <v>42389</v>
      </c>
      <c r="G33" s="26" t="s">
        <v>50</v>
      </c>
      <c r="H33" s="15" t="s">
        <v>41</v>
      </c>
      <c r="I33" s="62">
        <v>2.5</v>
      </c>
      <c r="J33" s="63">
        <f t="shared" si="0"/>
        <v>150</v>
      </c>
      <c r="K33" s="64">
        <v>60</v>
      </c>
    </row>
    <row r="34" spans="1:11" ht="23.4" x14ac:dyDescent="0.45">
      <c r="A34" s="59" t="s">
        <v>38</v>
      </c>
      <c r="B34" s="65" t="s">
        <v>39</v>
      </c>
      <c r="C34" s="67"/>
      <c r="D34" s="15">
        <v>17</v>
      </c>
      <c r="E34" s="25">
        <v>42740</v>
      </c>
      <c r="F34" s="25">
        <v>42740</v>
      </c>
      <c r="G34" s="26" t="s">
        <v>51</v>
      </c>
      <c r="H34" s="15" t="s">
        <v>41</v>
      </c>
      <c r="I34" s="62">
        <v>3.85</v>
      </c>
      <c r="J34" s="63">
        <f t="shared" si="0"/>
        <v>377.3</v>
      </c>
      <c r="K34" s="64">
        <v>98</v>
      </c>
    </row>
    <row r="35" spans="1:11" ht="23.4" x14ac:dyDescent="0.45">
      <c r="A35" s="59" t="s">
        <v>38</v>
      </c>
      <c r="B35" s="65" t="s">
        <v>39</v>
      </c>
      <c r="C35" s="67"/>
      <c r="D35" s="15">
        <v>18</v>
      </c>
      <c r="E35" s="25">
        <v>41668</v>
      </c>
      <c r="F35" s="25">
        <v>41668</v>
      </c>
      <c r="G35" s="26" t="s">
        <v>52</v>
      </c>
      <c r="H35" s="15" t="s">
        <v>41</v>
      </c>
      <c r="I35" s="62">
        <v>100</v>
      </c>
      <c r="J35" s="63">
        <f t="shared" si="0"/>
        <v>2900</v>
      </c>
      <c r="K35" s="64">
        <v>29</v>
      </c>
    </row>
    <row r="36" spans="1:11" ht="23.4" x14ac:dyDescent="0.45">
      <c r="A36" s="59" t="s">
        <v>38</v>
      </c>
      <c r="B36" s="65" t="s">
        <v>39</v>
      </c>
      <c r="C36" s="67"/>
      <c r="D36" s="15">
        <v>19</v>
      </c>
      <c r="E36" s="25">
        <v>45097</v>
      </c>
      <c r="F36" s="25">
        <v>45097</v>
      </c>
      <c r="G36" s="26" t="s">
        <v>53</v>
      </c>
      <c r="H36" s="15" t="s">
        <v>41</v>
      </c>
      <c r="I36" s="62">
        <v>16634.731400000001</v>
      </c>
      <c r="J36" s="63">
        <f t="shared" si="0"/>
        <v>16634.731400000001</v>
      </c>
      <c r="K36" s="64">
        <v>1</v>
      </c>
    </row>
    <row r="37" spans="1:11" ht="23.4" x14ac:dyDescent="0.45">
      <c r="A37" s="59" t="s">
        <v>38</v>
      </c>
      <c r="B37" s="65" t="s">
        <v>39</v>
      </c>
      <c r="C37" s="67"/>
      <c r="D37" s="15">
        <v>20</v>
      </c>
      <c r="E37" s="25">
        <v>45097</v>
      </c>
      <c r="F37" s="25">
        <v>45097</v>
      </c>
      <c r="G37" s="26" t="s">
        <v>54</v>
      </c>
      <c r="H37" s="15" t="s">
        <v>41</v>
      </c>
      <c r="I37" s="62">
        <v>13216</v>
      </c>
      <c r="J37" s="63">
        <f t="shared" si="0"/>
        <v>79296</v>
      </c>
      <c r="K37" s="64">
        <v>6</v>
      </c>
    </row>
    <row r="38" spans="1:11" ht="23.4" x14ac:dyDescent="0.45">
      <c r="A38" s="59" t="s">
        <v>38</v>
      </c>
      <c r="B38" s="65" t="s">
        <v>39</v>
      </c>
      <c r="C38" s="67"/>
      <c r="D38" s="15">
        <v>21</v>
      </c>
      <c r="E38" s="25">
        <v>44638</v>
      </c>
      <c r="F38" s="25">
        <v>44638</v>
      </c>
      <c r="G38" s="26" t="s">
        <v>55</v>
      </c>
      <c r="H38" s="15" t="s">
        <v>41</v>
      </c>
      <c r="I38" s="62">
        <v>302</v>
      </c>
      <c r="J38" s="63">
        <f t="shared" si="0"/>
        <v>3020</v>
      </c>
      <c r="K38" s="64">
        <v>10</v>
      </c>
    </row>
    <row r="39" spans="1:11" ht="23.4" x14ac:dyDescent="0.45">
      <c r="A39" s="59" t="s">
        <v>38</v>
      </c>
      <c r="B39" s="65" t="s">
        <v>39</v>
      </c>
      <c r="C39" s="67"/>
      <c r="D39" s="15">
        <v>22</v>
      </c>
      <c r="E39" s="25">
        <v>44154</v>
      </c>
      <c r="F39" s="25">
        <v>44154</v>
      </c>
      <c r="G39" s="26" t="s">
        <v>56</v>
      </c>
      <c r="H39" s="15" t="s">
        <v>41</v>
      </c>
      <c r="I39" s="62">
        <v>285.005</v>
      </c>
      <c r="J39" s="63">
        <f t="shared" si="0"/>
        <v>285.005</v>
      </c>
      <c r="K39" s="64">
        <v>1</v>
      </c>
    </row>
    <row r="40" spans="1:11" ht="23.4" x14ac:dyDescent="0.45">
      <c r="A40" s="59" t="s">
        <v>57</v>
      </c>
      <c r="B40" s="65" t="s">
        <v>58</v>
      </c>
      <c r="C40" s="67"/>
      <c r="D40" s="15">
        <v>23</v>
      </c>
      <c r="E40" s="25">
        <v>42389</v>
      </c>
      <c r="F40" s="25">
        <v>42389</v>
      </c>
      <c r="G40" s="26" t="s">
        <v>59</v>
      </c>
      <c r="H40" s="15" t="s">
        <v>41</v>
      </c>
      <c r="I40" s="62">
        <v>70</v>
      </c>
      <c r="J40" s="63">
        <f t="shared" si="0"/>
        <v>5390</v>
      </c>
      <c r="K40" s="64">
        <v>77</v>
      </c>
    </row>
    <row r="41" spans="1:11" ht="23.4" x14ac:dyDescent="0.45">
      <c r="A41" s="59" t="s">
        <v>57</v>
      </c>
      <c r="B41" s="65" t="s">
        <v>58</v>
      </c>
      <c r="C41" s="67"/>
      <c r="D41" s="15">
        <v>24</v>
      </c>
      <c r="E41" s="25">
        <v>42740</v>
      </c>
      <c r="F41" s="25">
        <v>42740</v>
      </c>
      <c r="G41" s="26" t="s">
        <v>60</v>
      </c>
      <c r="H41" s="15" t="s">
        <v>41</v>
      </c>
      <c r="I41" s="62">
        <v>70</v>
      </c>
      <c r="J41" s="63">
        <f t="shared" si="0"/>
        <v>6930</v>
      </c>
      <c r="K41" s="64">
        <v>99</v>
      </c>
    </row>
    <row r="42" spans="1:11" ht="23.4" x14ac:dyDescent="0.45">
      <c r="A42" s="59" t="s">
        <v>57</v>
      </c>
      <c r="B42" s="65" t="s">
        <v>58</v>
      </c>
      <c r="C42" s="67"/>
      <c r="D42" s="15">
        <v>25</v>
      </c>
      <c r="E42" s="25">
        <v>42389</v>
      </c>
      <c r="F42" s="25">
        <v>42389</v>
      </c>
      <c r="G42" s="26" t="s">
        <v>61</v>
      </c>
      <c r="H42" s="15" t="s">
        <v>41</v>
      </c>
      <c r="I42" s="62">
        <v>65</v>
      </c>
      <c r="J42" s="63">
        <f t="shared" si="0"/>
        <v>4550</v>
      </c>
      <c r="K42" s="64">
        <v>70</v>
      </c>
    </row>
    <row r="43" spans="1:11" ht="23.4" x14ac:dyDescent="0.45">
      <c r="A43" s="59" t="s">
        <v>57</v>
      </c>
      <c r="B43" s="65" t="s">
        <v>58</v>
      </c>
      <c r="C43" s="67"/>
      <c r="D43" s="15">
        <v>26</v>
      </c>
      <c r="E43" s="25">
        <v>42740</v>
      </c>
      <c r="F43" s="25">
        <v>42740</v>
      </c>
      <c r="G43" s="26" t="s">
        <v>62</v>
      </c>
      <c r="H43" s="15" t="s">
        <v>41</v>
      </c>
      <c r="I43" s="62">
        <v>72</v>
      </c>
      <c r="J43" s="63">
        <f t="shared" si="0"/>
        <v>2880</v>
      </c>
      <c r="K43" s="64">
        <v>40</v>
      </c>
    </row>
    <row r="44" spans="1:11" ht="23.4" x14ac:dyDescent="0.45">
      <c r="A44" s="59" t="s">
        <v>57</v>
      </c>
      <c r="B44" s="65" t="s">
        <v>58</v>
      </c>
      <c r="C44" s="67"/>
      <c r="D44" s="15">
        <v>27</v>
      </c>
      <c r="E44" s="25">
        <v>42389</v>
      </c>
      <c r="F44" s="25">
        <v>42389</v>
      </c>
      <c r="G44" s="26" t="s">
        <v>63</v>
      </c>
      <c r="H44" s="15" t="s">
        <v>41</v>
      </c>
      <c r="I44" s="62">
        <v>102</v>
      </c>
      <c r="J44" s="63">
        <f t="shared" si="0"/>
        <v>0</v>
      </c>
      <c r="K44" s="64">
        <v>0</v>
      </c>
    </row>
    <row r="45" spans="1:11" ht="23.4" x14ac:dyDescent="0.45">
      <c r="A45" s="59" t="s">
        <v>57</v>
      </c>
      <c r="B45" s="65" t="s">
        <v>58</v>
      </c>
      <c r="C45" s="67"/>
      <c r="D45" s="15">
        <v>28</v>
      </c>
      <c r="E45" s="25">
        <v>42740</v>
      </c>
      <c r="F45" s="25">
        <v>42740</v>
      </c>
      <c r="G45" s="26" t="s">
        <v>64</v>
      </c>
      <c r="H45" s="15" t="s">
        <v>41</v>
      </c>
      <c r="I45" s="62">
        <v>109</v>
      </c>
      <c r="J45" s="63">
        <f t="shared" si="0"/>
        <v>7303</v>
      </c>
      <c r="K45" s="64">
        <v>67</v>
      </c>
    </row>
    <row r="46" spans="1:11" ht="23.4" x14ac:dyDescent="0.45">
      <c r="A46" s="59" t="s">
        <v>57</v>
      </c>
      <c r="B46" s="65" t="s">
        <v>58</v>
      </c>
      <c r="C46" s="67"/>
      <c r="D46" s="15">
        <v>29</v>
      </c>
      <c r="E46" s="25">
        <v>42389</v>
      </c>
      <c r="F46" s="25">
        <v>42389</v>
      </c>
      <c r="G46" s="26" t="s">
        <v>65</v>
      </c>
      <c r="H46" s="15" t="s">
        <v>41</v>
      </c>
      <c r="I46" s="62">
        <v>148.5</v>
      </c>
      <c r="J46" s="63">
        <f t="shared" si="0"/>
        <v>1336.5</v>
      </c>
      <c r="K46" s="64">
        <v>9</v>
      </c>
    </row>
    <row r="47" spans="1:11" ht="23.4" x14ac:dyDescent="0.45">
      <c r="A47" s="59" t="s">
        <v>57</v>
      </c>
      <c r="B47" s="65" t="s">
        <v>58</v>
      </c>
      <c r="C47" s="67"/>
      <c r="D47" s="15">
        <v>30</v>
      </c>
      <c r="E47" s="25">
        <v>42740</v>
      </c>
      <c r="F47" s="25">
        <v>42740</v>
      </c>
      <c r="G47" s="26" t="s">
        <v>66</v>
      </c>
      <c r="H47" s="15" t="s">
        <v>41</v>
      </c>
      <c r="I47" s="62">
        <v>158</v>
      </c>
      <c r="J47" s="63">
        <f t="shared" si="0"/>
        <v>6162</v>
      </c>
      <c r="K47" s="64">
        <v>39</v>
      </c>
    </row>
    <row r="48" spans="1:11" ht="23.4" x14ac:dyDescent="0.45">
      <c r="A48" s="59" t="s">
        <v>57</v>
      </c>
      <c r="B48" s="65" t="s">
        <v>58</v>
      </c>
      <c r="C48" s="67"/>
      <c r="D48" s="15">
        <v>31</v>
      </c>
      <c r="E48" s="25">
        <v>45049</v>
      </c>
      <c r="F48" s="25">
        <v>45049</v>
      </c>
      <c r="G48" s="26" t="s">
        <v>66</v>
      </c>
      <c r="H48" s="15" t="s">
        <v>41</v>
      </c>
      <c r="I48" s="62">
        <v>246</v>
      </c>
      <c r="J48" s="63">
        <f t="shared" si="0"/>
        <v>7380</v>
      </c>
      <c r="K48" s="64">
        <v>30</v>
      </c>
    </row>
    <row r="49" spans="1:11" ht="23.4" x14ac:dyDescent="0.45">
      <c r="A49" s="59" t="s">
        <v>57</v>
      </c>
      <c r="B49" s="65" t="s">
        <v>58</v>
      </c>
      <c r="C49" s="67"/>
      <c r="D49" s="15">
        <v>32</v>
      </c>
      <c r="E49" s="25">
        <v>45049</v>
      </c>
      <c r="F49" s="25">
        <v>45049</v>
      </c>
      <c r="G49" s="26" t="s">
        <v>67</v>
      </c>
      <c r="H49" s="15" t="s">
        <v>41</v>
      </c>
      <c r="I49" s="62">
        <v>335.00200000000001</v>
      </c>
      <c r="J49" s="63">
        <f t="shared" si="0"/>
        <v>16750.100000000002</v>
      </c>
      <c r="K49" s="64">
        <v>50</v>
      </c>
    </row>
    <row r="50" spans="1:11" ht="23.4" x14ac:dyDescent="0.45">
      <c r="A50" s="59" t="s">
        <v>38</v>
      </c>
      <c r="B50" s="65" t="s">
        <v>39</v>
      </c>
      <c r="C50" s="67"/>
      <c r="D50" s="15">
        <v>33</v>
      </c>
      <c r="E50" s="25">
        <v>44998</v>
      </c>
      <c r="F50" s="25">
        <v>44998</v>
      </c>
      <c r="G50" s="26" t="s">
        <v>67</v>
      </c>
      <c r="H50" s="15" t="s">
        <v>41</v>
      </c>
      <c r="I50" s="62">
        <v>362.00040000000001</v>
      </c>
      <c r="J50" s="63">
        <f t="shared" si="0"/>
        <v>7602.0084000000006</v>
      </c>
      <c r="K50" s="64">
        <v>21</v>
      </c>
    </row>
    <row r="51" spans="1:11" ht="23.4" x14ac:dyDescent="0.45">
      <c r="A51" s="59" t="s">
        <v>38</v>
      </c>
      <c r="B51" s="65" t="s">
        <v>39</v>
      </c>
      <c r="C51" s="67"/>
      <c r="D51" s="15">
        <v>35</v>
      </c>
      <c r="E51" s="25">
        <v>45049</v>
      </c>
      <c r="F51" s="25">
        <v>45049</v>
      </c>
      <c r="G51" s="26" t="s">
        <v>68</v>
      </c>
      <c r="H51" s="15" t="s">
        <v>41</v>
      </c>
      <c r="I51" s="62">
        <v>569.99900000000002</v>
      </c>
      <c r="J51" s="63">
        <f t="shared" si="0"/>
        <v>22799.96</v>
      </c>
      <c r="K51" s="64">
        <v>40</v>
      </c>
    </row>
    <row r="52" spans="1:11" ht="23.4" x14ac:dyDescent="0.45">
      <c r="A52" s="59" t="s">
        <v>38</v>
      </c>
      <c r="B52" s="65" t="s">
        <v>39</v>
      </c>
      <c r="C52" s="67"/>
      <c r="D52" s="15">
        <v>36</v>
      </c>
      <c r="E52" s="25">
        <v>44998</v>
      </c>
      <c r="F52" s="25">
        <v>44998</v>
      </c>
      <c r="G52" s="26" t="s">
        <v>68</v>
      </c>
      <c r="H52" s="15" t="s">
        <v>41</v>
      </c>
      <c r="I52" s="62">
        <v>569.99900000000002</v>
      </c>
      <c r="J52" s="63">
        <f t="shared" si="0"/>
        <v>12539.978000000001</v>
      </c>
      <c r="K52" s="64">
        <v>22</v>
      </c>
    </row>
    <row r="53" spans="1:11" ht="23.4" x14ac:dyDescent="0.45">
      <c r="A53" s="59" t="s">
        <v>38</v>
      </c>
      <c r="B53" s="65" t="s">
        <v>39</v>
      </c>
      <c r="C53" s="67"/>
      <c r="D53" s="15">
        <v>37</v>
      </c>
      <c r="E53" s="25">
        <v>42107</v>
      </c>
      <c r="F53" s="25">
        <v>42107</v>
      </c>
      <c r="G53" s="26" t="s">
        <v>69</v>
      </c>
      <c r="H53" s="15" t="s">
        <v>41</v>
      </c>
      <c r="I53" s="62">
        <v>7.28</v>
      </c>
      <c r="J53" s="63">
        <f t="shared" si="0"/>
        <v>4506.32</v>
      </c>
      <c r="K53" s="64">
        <v>619</v>
      </c>
    </row>
    <row r="54" spans="1:11" ht="23.4" x14ac:dyDescent="0.45">
      <c r="A54" s="59" t="s">
        <v>38</v>
      </c>
      <c r="B54" s="65" t="s">
        <v>39</v>
      </c>
      <c r="C54" s="67"/>
      <c r="D54" s="15">
        <v>38</v>
      </c>
      <c r="E54" s="25">
        <v>44809</v>
      </c>
      <c r="F54" s="25">
        <v>44809</v>
      </c>
      <c r="G54" s="26" t="s">
        <v>70</v>
      </c>
      <c r="H54" s="15" t="s">
        <v>41</v>
      </c>
      <c r="I54" s="62">
        <v>46.9876</v>
      </c>
      <c r="J54" s="63">
        <f t="shared" si="0"/>
        <v>46.9876</v>
      </c>
      <c r="K54" s="64">
        <v>1</v>
      </c>
    </row>
    <row r="55" spans="1:11" ht="23.4" x14ac:dyDescent="0.45">
      <c r="A55" s="59" t="s">
        <v>38</v>
      </c>
      <c r="B55" s="65" t="s">
        <v>39</v>
      </c>
      <c r="C55" s="67"/>
      <c r="D55" s="15">
        <v>40</v>
      </c>
      <c r="E55" s="25">
        <v>44998</v>
      </c>
      <c r="F55" s="25">
        <v>44998</v>
      </c>
      <c r="G55" s="26" t="s">
        <v>70</v>
      </c>
      <c r="H55" s="15" t="s">
        <v>41</v>
      </c>
      <c r="I55" s="62">
        <v>46.999400000000001</v>
      </c>
      <c r="J55" s="63">
        <f t="shared" si="0"/>
        <v>704.99099999999999</v>
      </c>
      <c r="K55" s="64">
        <v>15</v>
      </c>
    </row>
    <row r="56" spans="1:11" ht="23.4" x14ac:dyDescent="0.45">
      <c r="A56" s="59" t="s">
        <v>38</v>
      </c>
      <c r="B56" s="65" t="s">
        <v>39</v>
      </c>
      <c r="C56" s="67"/>
      <c r="D56" s="15">
        <v>41</v>
      </c>
      <c r="E56" s="25">
        <v>41668</v>
      </c>
      <c r="F56" s="25">
        <v>41668</v>
      </c>
      <c r="G56" s="26" t="s">
        <v>71</v>
      </c>
      <c r="H56" s="15" t="s">
        <v>43</v>
      </c>
      <c r="I56" s="62">
        <v>56.64</v>
      </c>
      <c r="J56" s="63">
        <f t="shared" si="0"/>
        <v>0</v>
      </c>
      <c r="K56" s="64">
        <v>0</v>
      </c>
    </row>
    <row r="57" spans="1:11" ht="23.4" x14ac:dyDescent="0.45">
      <c r="A57" s="59" t="s">
        <v>38</v>
      </c>
      <c r="B57" s="65" t="s">
        <v>39</v>
      </c>
      <c r="C57" s="67"/>
      <c r="D57" s="15">
        <v>42</v>
      </c>
      <c r="E57" s="25">
        <v>44638</v>
      </c>
      <c r="F57" s="25">
        <v>44638</v>
      </c>
      <c r="G57" s="26" t="s">
        <v>72</v>
      </c>
      <c r="H57" s="15" t="s">
        <v>43</v>
      </c>
      <c r="I57" s="62">
        <v>30</v>
      </c>
      <c r="J57" s="63">
        <f t="shared" si="0"/>
        <v>720</v>
      </c>
      <c r="K57" s="64">
        <v>24</v>
      </c>
    </row>
    <row r="58" spans="1:11" ht="23.4" x14ac:dyDescent="0.45">
      <c r="A58" s="59" t="s">
        <v>38</v>
      </c>
      <c r="B58" s="65" t="s">
        <v>39</v>
      </c>
      <c r="C58" s="67"/>
      <c r="D58" s="15">
        <v>43</v>
      </c>
      <c r="E58" s="25">
        <v>44638</v>
      </c>
      <c r="F58" s="25">
        <v>44638</v>
      </c>
      <c r="G58" s="26" t="s">
        <v>73</v>
      </c>
      <c r="H58" s="15" t="s">
        <v>41</v>
      </c>
      <c r="I58" s="62">
        <v>59</v>
      </c>
      <c r="J58" s="63">
        <f t="shared" si="0"/>
        <v>2655</v>
      </c>
      <c r="K58" s="64">
        <v>45</v>
      </c>
    </row>
    <row r="59" spans="1:11" ht="23.4" x14ac:dyDescent="0.45">
      <c r="A59" s="59" t="s">
        <v>38</v>
      </c>
      <c r="B59" s="65" t="s">
        <v>39</v>
      </c>
      <c r="C59" s="67"/>
      <c r="D59" s="15">
        <v>44</v>
      </c>
      <c r="E59" s="25">
        <v>44998</v>
      </c>
      <c r="F59" s="25">
        <v>44998</v>
      </c>
      <c r="G59" s="26" t="s">
        <v>73</v>
      </c>
      <c r="H59" s="15" t="s">
        <v>41</v>
      </c>
      <c r="I59" s="62">
        <v>64.994399999999999</v>
      </c>
      <c r="J59" s="63">
        <f t="shared" si="0"/>
        <v>0</v>
      </c>
      <c r="K59" s="64">
        <v>0</v>
      </c>
    </row>
    <row r="60" spans="1:11" ht="23.4" x14ac:dyDescent="0.45">
      <c r="A60" s="59" t="s">
        <v>38</v>
      </c>
      <c r="B60" s="65" t="s">
        <v>39</v>
      </c>
      <c r="C60" s="67"/>
      <c r="D60" s="15">
        <v>45</v>
      </c>
      <c r="E60" s="25">
        <v>42865</v>
      </c>
      <c r="F60" s="25">
        <v>42865</v>
      </c>
      <c r="G60" s="26" t="s">
        <v>74</v>
      </c>
      <c r="H60" s="15" t="s">
        <v>41</v>
      </c>
      <c r="I60" s="62">
        <v>34.65</v>
      </c>
      <c r="J60" s="63">
        <f t="shared" si="0"/>
        <v>2044.35</v>
      </c>
      <c r="K60" s="64">
        <v>59</v>
      </c>
    </row>
    <row r="61" spans="1:11" ht="23.4" x14ac:dyDescent="0.45">
      <c r="A61" s="59" t="s">
        <v>38</v>
      </c>
      <c r="B61" s="65" t="s">
        <v>39</v>
      </c>
      <c r="C61" s="67"/>
      <c r="D61" s="15">
        <v>46</v>
      </c>
      <c r="E61" s="25">
        <v>42888</v>
      </c>
      <c r="F61" s="25">
        <v>42888</v>
      </c>
      <c r="G61" s="26" t="s">
        <v>75</v>
      </c>
      <c r="H61" s="15" t="s">
        <v>41</v>
      </c>
      <c r="I61" s="62">
        <v>42.48</v>
      </c>
      <c r="J61" s="63">
        <f t="shared" si="0"/>
        <v>1826.6399999999999</v>
      </c>
      <c r="K61" s="64">
        <v>43</v>
      </c>
    </row>
    <row r="62" spans="1:11" ht="23.4" x14ac:dyDescent="0.45">
      <c r="A62" s="59" t="s">
        <v>38</v>
      </c>
      <c r="B62" s="65" t="s">
        <v>39</v>
      </c>
      <c r="C62" s="67"/>
      <c r="D62" s="15">
        <v>47</v>
      </c>
      <c r="E62" s="25">
        <v>42740</v>
      </c>
      <c r="F62" s="25">
        <v>42740</v>
      </c>
      <c r="G62" s="26" t="s">
        <v>76</v>
      </c>
      <c r="H62" s="15" t="s">
        <v>43</v>
      </c>
      <c r="I62" s="62">
        <v>22.55</v>
      </c>
      <c r="J62" s="63">
        <f t="shared" si="0"/>
        <v>518.65</v>
      </c>
      <c r="K62" s="64">
        <v>23</v>
      </c>
    </row>
    <row r="63" spans="1:11" ht="23.4" x14ac:dyDescent="0.45">
      <c r="A63" s="59" t="s">
        <v>38</v>
      </c>
      <c r="B63" s="65" t="s">
        <v>39</v>
      </c>
      <c r="C63" s="67"/>
      <c r="D63" s="15">
        <v>48</v>
      </c>
      <c r="E63" s="25">
        <v>42888</v>
      </c>
      <c r="F63" s="25">
        <v>42888</v>
      </c>
      <c r="G63" s="26" t="s">
        <v>76</v>
      </c>
      <c r="H63" s="15" t="s">
        <v>43</v>
      </c>
      <c r="I63" s="62">
        <v>25.96</v>
      </c>
      <c r="J63" s="63">
        <f t="shared" si="0"/>
        <v>5166.04</v>
      </c>
      <c r="K63" s="64">
        <v>199</v>
      </c>
    </row>
    <row r="64" spans="1:11" ht="23.4" x14ac:dyDescent="0.45">
      <c r="A64" s="59" t="s">
        <v>38</v>
      </c>
      <c r="B64" s="65" t="s">
        <v>39</v>
      </c>
      <c r="C64" s="67"/>
      <c r="D64" s="15">
        <v>49</v>
      </c>
      <c r="E64" s="25">
        <v>42740</v>
      </c>
      <c r="F64" s="25">
        <v>42740</v>
      </c>
      <c r="G64" s="26" t="s">
        <v>77</v>
      </c>
      <c r="H64" s="15" t="s">
        <v>43</v>
      </c>
      <c r="I64" s="62">
        <v>8.1</v>
      </c>
      <c r="J64" s="63">
        <f t="shared" si="0"/>
        <v>0</v>
      </c>
      <c r="K64" s="64">
        <v>0</v>
      </c>
    </row>
    <row r="65" spans="1:11" ht="23.4" x14ac:dyDescent="0.45">
      <c r="A65" s="59" t="s">
        <v>38</v>
      </c>
      <c r="B65" s="65" t="s">
        <v>39</v>
      </c>
      <c r="C65" s="67"/>
      <c r="D65" s="15">
        <v>50</v>
      </c>
      <c r="E65" s="25">
        <v>42888</v>
      </c>
      <c r="F65" s="25">
        <v>42888</v>
      </c>
      <c r="G65" s="26" t="s">
        <v>77</v>
      </c>
      <c r="H65" s="15" t="s">
        <v>43</v>
      </c>
      <c r="I65" s="62">
        <v>9.74</v>
      </c>
      <c r="J65" s="63">
        <f t="shared" si="0"/>
        <v>1022.7</v>
      </c>
      <c r="K65" s="64">
        <v>105</v>
      </c>
    </row>
    <row r="66" spans="1:11" ht="23.4" x14ac:dyDescent="0.45">
      <c r="A66" s="59" t="s">
        <v>38</v>
      </c>
      <c r="B66" s="65" t="s">
        <v>39</v>
      </c>
      <c r="C66" s="67"/>
      <c r="D66" s="15">
        <v>51</v>
      </c>
      <c r="E66" s="25">
        <v>42389</v>
      </c>
      <c r="F66" s="25">
        <v>42389</v>
      </c>
      <c r="G66" s="26" t="s">
        <v>78</v>
      </c>
      <c r="H66" s="15" t="s">
        <v>43</v>
      </c>
      <c r="I66" s="62">
        <v>11</v>
      </c>
      <c r="J66" s="63">
        <f t="shared" si="0"/>
        <v>110</v>
      </c>
      <c r="K66" s="64">
        <v>10</v>
      </c>
    </row>
    <row r="67" spans="1:11" ht="23.4" x14ac:dyDescent="0.45">
      <c r="A67" s="59" t="s">
        <v>38</v>
      </c>
      <c r="B67" s="65" t="s">
        <v>39</v>
      </c>
      <c r="C67" s="67"/>
      <c r="D67" s="15">
        <v>52</v>
      </c>
      <c r="E67" s="25">
        <v>42740</v>
      </c>
      <c r="F67" s="25">
        <v>42740</v>
      </c>
      <c r="G67" s="26" t="s">
        <v>79</v>
      </c>
      <c r="H67" s="15" t="s">
        <v>43</v>
      </c>
      <c r="I67" s="62">
        <v>11.25</v>
      </c>
      <c r="J67" s="63">
        <f t="shared" si="0"/>
        <v>247.5</v>
      </c>
      <c r="K67" s="64">
        <v>22</v>
      </c>
    </row>
    <row r="68" spans="1:11" ht="23.4" x14ac:dyDescent="0.45">
      <c r="A68" s="59" t="s">
        <v>38</v>
      </c>
      <c r="B68" s="65" t="s">
        <v>39</v>
      </c>
      <c r="C68" s="67"/>
      <c r="D68" s="15">
        <v>53</v>
      </c>
      <c r="E68" s="25">
        <v>42888</v>
      </c>
      <c r="F68" s="25">
        <v>42888</v>
      </c>
      <c r="G68" s="26" t="s">
        <v>79</v>
      </c>
      <c r="H68" s="15" t="s">
        <v>43</v>
      </c>
      <c r="I68" s="62">
        <v>17.41</v>
      </c>
      <c r="J68" s="63">
        <f t="shared" si="0"/>
        <v>522.29999999999995</v>
      </c>
      <c r="K68" s="64">
        <v>30</v>
      </c>
    </row>
    <row r="69" spans="1:11" ht="23.4" x14ac:dyDescent="0.45">
      <c r="A69" s="59" t="s">
        <v>38</v>
      </c>
      <c r="B69" s="65" t="s">
        <v>39</v>
      </c>
      <c r="C69" s="67"/>
      <c r="D69" s="15">
        <v>54</v>
      </c>
      <c r="E69" s="25">
        <v>44638</v>
      </c>
      <c r="F69" s="25">
        <v>44638</v>
      </c>
      <c r="G69" s="26" t="s">
        <v>80</v>
      </c>
      <c r="H69" s="15" t="s">
        <v>41</v>
      </c>
      <c r="I69" s="62">
        <v>41</v>
      </c>
      <c r="J69" s="63">
        <f t="shared" si="0"/>
        <v>1640</v>
      </c>
      <c r="K69" s="64">
        <v>40</v>
      </c>
    </row>
    <row r="70" spans="1:11" ht="23.4" x14ac:dyDescent="0.45">
      <c r="A70" s="59" t="s">
        <v>38</v>
      </c>
      <c r="B70" s="65" t="s">
        <v>39</v>
      </c>
      <c r="C70" s="67"/>
      <c r="D70" s="15">
        <v>55</v>
      </c>
      <c r="E70" s="25">
        <v>42094</v>
      </c>
      <c r="F70" s="25">
        <v>42094</v>
      </c>
      <c r="G70" s="26" t="s">
        <v>81</v>
      </c>
      <c r="H70" s="15" t="s">
        <v>82</v>
      </c>
      <c r="I70" s="62">
        <v>225</v>
      </c>
      <c r="J70" s="63">
        <f t="shared" si="0"/>
        <v>12150</v>
      </c>
      <c r="K70" s="64">
        <v>54</v>
      </c>
    </row>
    <row r="71" spans="1:11" ht="23.4" x14ac:dyDescent="0.45">
      <c r="A71" s="59" t="s">
        <v>38</v>
      </c>
      <c r="B71" s="60" t="s">
        <v>39</v>
      </c>
      <c r="C71" s="23"/>
      <c r="D71" s="15">
        <v>56</v>
      </c>
      <c r="E71" s="25">
        <v>42107</v>
      </c>
      <c r="F71" s="25">
        <v>42107</v>
      </c>
      <c r="G71" s="26" t="s">
        <v>83</v>
      </c>
      <c r="H71" s="15" t="s">
        <v>82</v>
      </c>
      <c r="I71" s="62">
        <v>205</v>
      </c>
      <c r="J71" s="63">
        <f t="shared" si="0"/>
        <v>3895</v>
      </c>
      <c r="K71" s="64">
        <v>19</v>
      </c>
    </row>
    <row r="72" spans="1:11" ht="23.4" x14ac:dyDescent="0.45">
      <c r="A72" s="59" t="s">
        <v>38</v>
      </c>
      <c r="B72" s="60" t="s">
        <v>39</v>
      </c>
      <c r="C72" s="23"/>
      <c r="D72" s="15">
        <v>57</v>
      </c>
      <c r="E72" s="25">
        <v>44154</v>
      </c>
      <c r="F72" s="25">
        <v>44154</v>
      </c>
      <c r="G72" s="26" t="s">
        <v>84</v>
      </c>
      <c r="H72" s="15" t="s">
        <v>41</v>
      </c>
      <c r="I72" s="62">
        <v>85.903999999999996</v>
      </c>
      <c r="J72" s="63">
        <f t="shared" si="0"/>
        <v>773.13599999999997</v>
      </c>
      <c r="K72" s="64">
        <v>9</v>
      </c>
    </row>
    <row r="73" spans="1:11" ht="23.4" x14ac:dyDescent="0.45">
      <c r="A73" s="59" t="s">
        <v>38</v>
      </c>
      <c r="B73" s="60" t="s">
        <v>39</v>
      </c>
      <c r="C73" s="23"/>
      <c r="D73" s="15">
        <v>58</v>
      </c>
      <c r="E73" s="25">
        <v>42389</v>
      </c>
      <c r="F73" s="25">
        <v>42389</v>
      </c>
      <c r="G73" s="26" t="s">
        <v>85</v>
      </c>
      <c r="H73" s="15" t="s">
        <v>41</v>
      </c>
      <c r="I73" s="62">
        <v>9.1999999999999993</v>
      </c>
      <c r="J73" s="63">
        <f t="shared" si="0"/>
        <v>2566.7999999999997</v>
      </c>
      <c r="K73" s="64">
        <v>279</v>
      </c>
    </row>
    <row r="74" spans="1:11" ht="23.4" x14ac:dyDescent="0.45">
      <c r="A74" s="59" t="s">
        <v>38</v>
      </c>
      <c r="B74" s="60" t="s">
        <v>39</v>
      </c>
      <c r="C74" s="68"/>
      <c r="D74" s="69">
        <v>59</v>
      </c>
      <c r="E74" s="25">
        <v>42523</v>
      </c>
      <c r="F74" s="25">
        <v>42523</v>
      </c>
      <c r="G74" s="26" t="s">
        <v>86</v>
      </c>
      <c r="H74" s="15" t="s">
        <v>41</v>
      </c>
      <c r="I74" s="62">
        <v>15.5</v>
      </c>
      <c r="J74" s="63">
        <f t="shared" si="0"/>
        <v>8897</v>
      </c>
      <c r="K74" s="64">
        <v>574</v>
      </c>
    </row>
    <row r="75" spans="1:11" ht="23.4" x14ac:dyDescent="0.45">
      <c r="A75" s="59" t="s">
        <v>38</v>
      </c>
      <c r="B75" s="60" t="s">
        <v>39</v>
      </c>
      <c r="C75" s="24"/>
      <c r="D75" s="61">
        <v>60</v>
      </c>
      <c r="E75" s="25">
        <v>42888</v>
      </c>
      <c r="F75" s="25">
        <v>42888</v>
      </c>
      <c r="G75" s="26" t="s">
        <v>87</v>
      </c>
      <c r="H75" s="15" t="s">
        <v>41</v>
      </c>
      <c r="I75" s="62">
        <v>27.85</v>
      </c>
      <c r="J75" s="63">
        <f t="shared" si="0"/>
        <v>946.90000000000009</v>
      </c>
      <c r="K75" s="64">
        <v>34</v>
      </c>
    </row>
    <row r="76" spans="1:11" ht="23.4" x14ac:dyDescent="0.45">
      <c r="A76" s="59" t="s">
        <v>38</v>
      </c>
      <c r="B76" s="60" t="s">
        <v>39</v>
      </c>
      <c r="C76" s="23"/>
      <c r="D76" s="15">
        <v>61</v>
      </c>
      <c r="E76" s="25">
        <v>44149</v>
      </c>
      <c r="F76" s="25">
        <v>44149</v>
      </c>
      <c r="G76" s="26" t="s">
        <v>88</v>
      </c>
      <c r="H76" s="15" t="s">
        <v>41</v>
      </c>
      <c r="I76" s="62">
        <v>14.5</v>
      </c>
      <c r="J76" s="63">
        <f t="shared" si="0"/>
        <v>87</v>
      </c>
      <c r="K76" s="64">
        <v>6</v>
      </c>
    </row>
    <row r="77" spans="1:11" ht="23.4" x14ac:dyDescent="0.45">
      <c r="A77" s="59" t="s">
        <v>38</v>
      </c>
      <c r="B77" s="60" t="s">
        <v>39</v>
      </c>
      <c r="C77" s="23"/>
      <c r="D77" s="15">
        <v>62</v>
      </c>
      <c r="E77" s="25">
        <v>42389</v>
      </c>
      <c r="F77" s="25">
        <v>42389</v>
      </c>
      <c r="G77" s="26" t="s">
        <v>89</v>
      </c>
      <c r="H77" s="15" t="s">
        <v>41</v>
      </c>
      <c r="I77" s="62">
        <v>17.59</v>
      </c>
      <c r="J77" s="63">
        <f t="shared" si="0"/>
        <v>35.18</v>
      </c>
      <c r="K77" s="64">
        <v>2</v>
      </c>
    </row>
    <row r="78" spans="1:11" ht="23.4" x14ac:dyDescent="0.45">
      <c r="A78" s="59" t="s">
        <v>38</v>
      </c>
      <c r="B78" s="60" t="s">
        <v>39</v>
      </c>
      <c r="C78" s="23"/>
      <c r="D78" s="15">
        <v>63</v>
      </c>
      <c r="E78" s="25">
        <v>42888</v>
      </c>
      <c r="F78" s="25">
        <v>42888</v>
      </c>
      <c r="G78" s="26" t="s">
        <v>90</v>
      </c>
      <c r="H78" s="15" t="s">
        <v>41</v>
      </c>
      <c r="I78" s="62">
        <v>27.85</v>
      </c>
      <c r="J78" s="63">
        <f t="shared" si="0"/>
        <v>501.3</v>
      </c>
      <c r="K78" s="64">
        <v>18</v>
      </c>
    </row>
    <row r="79" spans="1:11" ht="23.4" x14ac:dyDescent="0.45">
      <c r="A79" s="59" t="s">
        <v>38</v>
      </c>
      <c r="B79" s="60" t="s">
        <v>39</v>
      </c>
      <c r="C79" s="23"/>
      <c r="D79" s="15">
        <v>64</v>
      </c>
      <c r="E79" s="25">
        <v>42888</v>
      </c>
      <c r="F79" s="25">
        <v>42888</v>
      </c>
      <c r="G79" s="26" t="s">
        <v>91</v>
      </c>
      <c r="H79" s="15" t="s">
        <v>41</v>
      </c>
      <c r="I79" s="62">
        <v>17.59</v>
      </c>
      <c r="J79" s="63">
        <f t="shared" si="0"/>
        <v>3043.07</v>
      </c>
      <c r="K79" s="64">
        <v>173</v>
      </c>
    </row>
    <row r="80" spans="1:11" ht="23.4" x14ac:dyDescent="0.45">
      <c r="A80" s="59" t="s">
        <v>38</v>
      </c>
      <c r="B80" s="60" t="s">
        <v>39</v>
      </c>
      <c r="C80" s="23"/>
      <c r="D80" s="15">
        <v>65</v>
      </c>
      <c r="E80" s="25">
        <v>44638</v>
      </c>
      <c r="F80" s="25">
        <v>44638</v>
      </c>
      <c r="G80" s="26" t="s">
        <v>92</v>
      </c>
      <c r="H80" s="15" t="s">
        <v>41</v>
      </c>
      <c r="I80" s="62">
        <v>11.00028</v>
      </c>
      <c r="J80" s="63">
        <f t="shared" si="0"/>
        <v>2134.0543200000002</v>
      </c>
      <c r="K80" s="64">
        <v>194</v>
      </c>
    </row>
    <row r="81" spans="1:11" ht="23.4" x14ac:dyDescent="0.45">
      <c r="A81" s="59" t="s">
        <v>38</v>
      </c>
      <c r="B81" s="65" t="s">
        <v>39</v>
      </c>
      <c r="C81" s="67"/>
      <c r="D81" s="15">
        <v>66</v>
      </c>
      <c r="E81" s="25">
        <v>44882</v>
      </c>
      <c r="F81" s="25">
        <v>44882</v>
      </c>
      <c r="G81" s="26" t="s">
        <v>92</v>
      </c>
      <c r="H81" s="15" t="s">
        <v>41</v>
      </c>
      <c r="I81" s="62">
        <v>17.7</v>
      </c>
      <c r="J81" s="63">
        <f t="shared" si="0"/>
        <v>6478.2</v>
      </c>
      <c r="K81" s="64">
        <v>366</v>
      </c>
    </row>
    <row r="82" spans="1:11" ht="23.4" x14ac:dyDescent="0.45">
      <c r="A82" s="59" t="s">
        <v>38</v>
      </c>
      <c r="B82" s="65" t="s">
        <v>39</v>
      </c>
      <c r="C82" s="67"/>
      <c r="D82" s="15">
        <v>67</v>
      </c>
      <c r="E82" s="25">
        <v>44809</v>
      </c>
      <c r="F82" s="25">
        <v>44809</v>
      </c>
      <c r="G82" s="26" t="s">
        <v>92</v>
      </c>
      <c r="H82" s="15" t="s">
        <v>41</v>
      </c>
      <c r="I82" s="62">
        <v>39.999639999999999</v>
      </c>
      <c r="J82" s="63">
        <f t="shared" si="0"/>
        <v>0</v>
      </c>
      <c r="K82" s="64">
        <v>0</v>
      </c>
    </row>
    <row r="83" spans="1:11" ht="23.4" x14ac:dyDescent="0.45">
      <c r="A83" s="59" t="s">
        <v>93</v>
      </c>
      <c r="B83" s="65" t="s">
        <v>94</v>
      </c>
      <c r="C83" s="67"/>
      <c r="D83" s="15">
        <v>68</v>
      </c>
      <c r="E83" s="25">
        <v>44154</v>
      </c>
      <c r="F83" s="25">
        <v>44154</v>
      </c>
      <c r="G83" s="26" t="s">
        <v>95</v>
      </c>
      <c r="H83" s="15" t="s">
        <v>96</v>
      </c>
      <c r="I83" s="62">
        <v>2.9618000000000002</v>
      </c>
      <c r="J83" s="63">
        <f t="shared" si="0"/>
        <v>189.55520000000001</v>
      </c>
      <c r="K83" s="64">
        <v>64</v>
      </c>
    </row>
    <row r="84" spans="1:11" ht="23.4" x14ac:dyDescent="0.45">
      <c r="A84" s="59" t="s">
        <v>38</v>
      </c>
      <c r="B84" s="65" t="s">
        <v>39</v>
      </c>
      <c r="C84" s="67"/>
      <c r="D84" s="15">
        <v>69</v>
      </c>
      <c r="E84" s="25">
        <v>45166</v>
      </c>
      <c r="F84" s="25">
        <v>45166</v>
      </c>
      <c r="G84" s="26" t="s">
        <v>97</v>
      </c>
      <c r="H84" s="15" t="s">
        <v>41</v>
      </c>
      <c r="I84" s="62">
        <v>3.3512</v>
      </c>
      <c r="J84" s="63">
        <f t="shared" si="0"/>
        <v>1675.6</v>
      </c>
      <c r="K84" s="64">
        <v>500</v>
      </c>
    </row>
    <row r="85" spans="1:11" ht="23.4" x14ac:dyDescent="0.45">
      <c r="A85" s="59" t="s">
        <v>38</v>
      </c>
      <c r="B85" s="65" t="s">
        <v>39</v>
      </c>
      <c r="C85" s="67"/>
      <c r="D85" s="15">
        <v>70</v>
      </c>
      <c r="E85" s="25">
        <v>45049</v>
      </c>
      <c r="F85" s="25">
        <v>45049</v>
      </c>
      <c r="G85" s="26" t="s">
        <v>97</v>
      </c>
      <c r="H85" s="15" t="s">
        <v>41</v>
      </c>
      <c r="I85" s="62">
        <v>3.5045999999999999</v>
      </c>
      <c r="J85" s="63">
        <f t="shared" ref="J85:J148" si="1">I85*K85</f>
        <v>1752.3</v>
      </c>
      <c r="K85" s="64">
        <v>500</v>
      </c>
    </row>
    <row r="86" spans="1:11" ht="23.4" x14ac:dyDescent="0.45">
      <c r="A86" s="59" t="s">
        <v>38</v>
      </c>
      <c r="B86" s="65" t="s">
        <v>39</v>
      </c>
      <c r="C86" s="67"/>
      <c r="D86" s="15">
        <v>71</v>
      </c>
      <c r="E86" s="25">
        <v>44998</v>
      </c>
      <c r="F86" s="25">
        <v>44998</v>
      </c>
      <c r="G86" s="26" t="s">
        <v>97</v>
      </c>
      <c r="H86" s="15" t="s">
        <v>41</v>
      </c>
      <c r="I86" s="62">
        <v>3.2450000000000001</v>
      </c>
      <c r="J86" s="63">
        <f t="shared" si="1"/>
        <v>1064.3600000000001</v>
      </c>
      <c r="K86" s="64">
        <v>328</v>
      </c>
    </row>
    <row r="87" spans="1:11" ht="23.4" x14ac:dyDescent="0.45">
      <c r="A87" s="59" t="s">
        <v>93</v>
      </c>
      <c r="B87" s="65" t="s">
        <v>94</v>
      </c>
      <c r="C87" s="67"/>
      <c r="D87" s="15">
        <v>72</v>
      </c>
      <c r="E87" s="25">
        <v>42888</v>
      </c>
      <c r="F87" s="25">
        <v>42888</v>
      </c>
      <c r="G87" s="26" t="s">
        <v>98</v>
      </c>
      <c r="H87" s="15" t="s">
        <v>41</v>
      </c>
      <c r="I87" s="62">
        <v>3</v>
      </c>
      <c r="J87" s="63">
        <f t="shared" si="1"/>
        <v>2367</v>
      </c>
      <c r="K87" s="64">
        <v>789</v>
      </c>
    </row>
    <row r="88" spans="1:11" ht="23.4" x14ac:dyDescent="0.45">
      <c r="A88" s="59" t="s">
        <v>38</v>
      </c>
      <c r="B88" s="65" t="s">
        <v>39</v>
      </c>
      <c r="C88" s="67"/>
      <c r="D88" s="15">
        <v>73</v>
      </c>
      <c r="E88" s="25">
        <v>45097</v>
      </c>
      <c r="F88" s="25">
        <v>45097</v>
      </c>
      <c r="G88" s="26" t="s">
        <v>99</v>
      </c>
      <c r="H88" s="15" t="s">
        <v>41</v>
      </c>
      <c r="I88" s="62">
        <v>39788.5144</v>
      </c>
      <c r="J88" s="63">
        <f t="shared" si="1"/>
        <v>79577.0288</v>
      </c>
      <c r="K88" s="64">
        <v>2</v>
      </c>
    </row>
    <row r="89" spans="1:11" ht="23.4" x14ac:dyDescent="0.45">
      <c r="A89" s="59" t="s">
        <v>38</v>
      </c>
      <c r="B89" s="65" t="s">
        <v>39</v>
      </c>
      <c r="C89" s="67"/>
      <c r="D89" s="15">
        <v>74</v>
      </c>
      <c r="E89" s="25">
        <v>44154</v>
      </c>
      <c r="F89" s="25">
        <v>44154</v>
      </c>
      <c r="G89" s="26" t="s">
        <v>100</v>
      </c>
      <c r="H89" s="15" t="s">
        <v>43</v>
      </c>
      <c r="I89" s="62">
        <v>20.402000000000001</v>
      </c>
      <c r="J89" s="63">
        <f t="shared" si="1"/>
        <v>306.03000000000003</v>
      </c>
      <c r="K89" s="64">
        <v>15</v>
      </c>
    </row>
    <row r="90" spans="1:11" ht="23.4" x14ac:dyDescent="0.45">
      <c r="A90" s="59" t="s">
        <v>38</v>
      </c>
      <c r="B90" s="65" t="s">
        <v>39</v>
      </c>
      <c r="C90" s="67"/>
      <c r="D90" s="15">
        <v>75</v>
      </c>
      <c r="E90" s="25">
        <v>42888</v>
      </c>
      <c r="F90" s="25">
        <v>42888</v>
      </c>
      <c r="G90" s="26" t="s">
        <v>101</v>
      </c>
      <c r="H90" s="15" t="s">
        <v>102</v>
      </c>
      <c r="I90" s="62">
        <v>41.3</v>
      </c>
      <c r="J90" s="63">
        <f t="shared" si="1"/>
        <v>1280.3</v>
      </c>
      <c r="K90" s="64">
        <v>31</v>
      </c>
    </row>
    <row r="91" spans="1:11" ht="23.4" x14ac:dyDescent="0.45">
      <c r="A91" s="59" t="s">
        <v>38</v>
      </c>
      <c r="B91" s="65" t="s">
        <v>39</v>
      </c>
      <c r="C91" s="67"/>
      <c r="D91" s="15">
        <v>76</v>
      </c>
      <c r="E91" s="25">
        <v>44154</v>
      </c>
      <c r="F91" s="25">
        <v>44154</v>
      </c>
      <c r="G91" s="26" t="s">
        <v>103</v>
      </c>
      <c r="H91" s="15" t="s">
        <v>102</v>
      </c>
      <c r="I91" s="62">
        <v>25.275600000000001</v>
      </c>
      <c r="J91" s="63">
        <f t="shared" si="1"/>
        <v>960.47280000000001</v>
      </c>
      <c r="K91" s="64">
        <v>38</v>
      </c>
    </row>
    <row r="92" spans="1:11" ht="23.4" x14ac:dyDescent="0.45">
      <c r="A92" s="59" t="s">
        <v>38</v>
      </c>
      <c r="B92" s="65" t="s">
        <v>39</v>
      </c>
      <c r="C92" s="67"/>
      <c r="D92" s="15">
        <v>77</v>
      </c>
      <c r="E92" s="25">
        <v>44638</v>
      </c>
      <c r="F92" s="25">
        <v>44638</v>
      </c>
      <c r="G92" s="26" t="s">
        <v>104</v>
      </c>
      <c r="H92" s="15" t="s">
        <v>102</v>
      </c>
      <c r="I92" s="62">
        <v>24</v>
      </c>
      <c r="J92" s="63">
        <f t="shared" si="1"/>
        <v>0</v>
      </c>
      <c r="K92" s="64">
        <v>0</v>
      </c>
    </row>
    <row r="93" spans="1:11" ht="23.4" x14ac:dyDescent="0.45">
      <c r="A93" s="59" t="s">
        <v>38</v>
      </c>
      <c r="B93" s="65" t="s">
        <v>39</v>
      </c>
      <c r="C93" s="67"/>
      <c r="D93" s="15">
        <v>78</v>
      </c>
      <c r="E93" s="25">
        <v>44882</v>
      </c>
      <c r="F93" s="25">
        <v>44882</v>
      </c>
      <c r="G93" s="26" t="s">
        <v>104</v>
      </c>
      <c r="H93" s="15" t="s">
        <v>102</v>
      </c>
      <c r="I93" s="62">
        <v>29.5</v>
      </c>
      <c r="J93" s="63">
        <f t="shared" si="1"/>
        <v>796.5</v>
      </c>
      <c r="K93" s="64">
        <v>27</v>
      </c>
    </row>
    <row r="94" spans="1:11" ht="23.4" x14ac:dyDescent="0.45">
      <c r="A94" s="59" t="s">
        <v>38</v>
      </c>
      <c r="B94" s="65" t="s">
        <v>39</v>
      </c>
      <c r="C94" s="67"/>
      <c r="D94" s="15">
        <v>79</v>
      </c>
      <c r="E94" s="25">
        <v>45049</v>
      </c>
      <c r="F94" s="25">
        <v>45049</v>
      </c>
      <c r="G94" s="26" t="s">
        <v>104</v>
      </c>
      <c r="H94" s="15" t="s">
        <v>102</v>
      </c>
      <c r="I94" s="62">
        <v>29.9956</v>
      </c>
      <c r="J94" s="63">
        <f t="shared" si="1"/>
        <v>719.89440000000002</v>
      </c>
      <c r="K94" s="64">
        <v>24</v>
      </c>
    </row>
    <row r="95" spans="1:11" ht="23.4" x14ac:dyDescent="0.45">
      <c r="A95" s="59" t="s">
        <v>38</v>
      </c>
      <c r="B95" s="60" t="s">
        <v>39</v>
      </c>
      <c r="C95" s="23"/>
      <c r="D95" s="15">
        <v>80</v>
      </c>
      <c r="E95" s="25">
        <v>42389</v>
      </c>
      <c r="F95" s="25">
        <v>42389</v>
      </c>
      <c r="G95" s="26" t="s">
        <v>105</v>
      </c>
      <c r="H95" s="15" t="s">
        <v>102</v>
      </c>
      <c r="I95" s="62">
        <v>62</v>
      </c>
      <c r="J95" s="63">
        <f t="shared" si="1"/>
        <v>9858</v>
      </c>
      <c r="K95" s="64">
        <v>159</v>
      </c>
    </row>
    <row r="96" spans="1:11" ht="23.4" x14ac:dyDescent="0.45">
      <c r="A96" s="59" t="s">
        <v>38</v>
      </c>
      <c r="B96" s="60" t="s">
        <v>39</v>
      </c>
      <c r="C96" s="23"/>
      <c r="D96" s="15">
        <v>81</v>
      </c>
      <c r="E96" s="25">
        <v>42740</v>
      </c>
      <c r="F96" s="25">
        <v>42740</v>
      </c>
      <c r="G96" s="26" t="s">
        <v>105</v>
      </c>
      <c r="H96" s="15" t="s">
        <v>102</v>
      </c>
      <c r="I96" s="62">
        <v>77</v>
      </c>
      <c r="J96" s="63">
        <f t="shared" si="1"/>
        <v>616</v>
      </c>
      <c r="K96" s="64">
        <v>8</v>
      </c>
    </row>
    <row r="97" spans="1:11" ht="23.4" x14ac:dyDescent="0.45">
      <c r="A97" s="59" t="s">
        <v>38</v>
      </c>
      <c r="B97" s="60" t="s">
        <v>39</v>
      </c>
      <c r="C97" s="23"/>
      <c r="D97" s="15">
        <v>82</v>
      </c>
      <c r="E97" s="25">
        <v>42740</v>
      </c>
      <c r="F97" s="25">
        <v>42740</v>
      </c>
      <c r="G97" s="26" t="s">
        <v>106</v>
      </c>
      <c r="H97" s="15" t="s">
        <v>43</v>
      </c>
      <c r="I97" s="62">
        <v>95</v>
      </c>
      <c r="J97" s="63">
        <f t="shared" si="1"/>
        <v>1615</v>
      </c>
      <c r="K97" s="64">
        <v>17</v>
      </c>
    </row>
    <row r="98" spans="1:11" ht="23.4" x14ac:dyDescent="0.45">
      <c r="A98" s="59" t="s">
        <v>38</v>
      </c>
      <c r="B98" s="65" t="s">
        <v>39</v>
      </c>
      <c r="C98" s="67"/>
      <c r="D98" s="15">
        <v>83</v>
      </c>
      <c r="E98" s="25">
        <v>44638</v>
      </c>
      <c r="F98" s="25">
        <v>44638</v>
      </c>
      <c r="G98" s="26" t="s">
        <v>107</v>
      </c>
      <c r="H98" s="15" t="s">
        <v>41</v>
      </c>
      <c r="I98" s="62">
        <v>4.3</v>
      </c>
      <c r="J98" s="63">
        <f t="shared" si="1"/>
        <v>4.3</v>
      </c>
      <c r="K98" s="64">
        <v>1</v>
      </c>
    </row>
    <row r="99" spans="1:11" ht="23.4" x14ac:dyDescent="0.45">
      <c r="A99" s="59" t="s">
        <v>38</v>
      </c>
      <c r="B99" s="65" t="s">
        <v>39</v>
      </c>
      <c r="C99" s="67"/>
      <c r="D99" s="15">
        <v>84</v>
      </c>
      <c r="E99" s="25">
        <v>45049</v>
      </c>
      <c r="F99" s="25">
        <v>45049</v>
      </c>
      <c r="G99" s="26" t="s">
        <v>107</v>
      </c>
      <c r="H99" s="15" t="s">
        <v>41</v>
      </c>
      <c r="I99" s="62">
        <v>5.4988000000000001</v>
      </c>
      <c r="J99" s="63">
        <f t="shared" si="1"/>
        <v>54.988</v>
      </c>
      <c r="K99" s="64">
        <v>10</v>
      </c>
    </row>
    <row r="100" spans="1:11" ht="23.4" x14ac:dyDescent="0.45">
      <c r="A100" s="59" t="s">
        <v>38</v>
      </c>
      <c r="B100" s="65" t="s">
        <v>39</v>
      </c>
      <c r="C100" s="67"/>
      <c r="D100" s="15">
        <v>85</v>
      </c>
      <c r="E100" s="25">
        <v>45049</v>
      </c>
      <c r="F100" s="25">
        <v>45049</v>
      </c>
      <c r="G100" s="26" t="s">
        <v>108</v>
      </c>
      <c r="H100" s="15" t="s">
        <v>41</v>
      </c>
      <c r="I100" s="62">
        <v>269.99579999999997</v>
      </c>
      <c r="J100" s="63">
        <f t="shared" si="1"/>
        <v>539.99159999999995</v>
      </c>
      <c r="K100" s="64">
        <v>2</v>
      </c>
    </row>
    <row r="101" spans="1:11" ht="23.4" x14ac:dyDescent="0.45">
      <c r="A101" s="59" t="s">
        <v>38</v>
      </c>
      <c r="B101" s="65" t="s">
        <v>39</v>
      </c>
      <c r="C101" s="67"/>
      <c r="D101" s="15">
        <v>86</v>
      </c>
      <c r="E101" s="25">
        <v>44882</v>
      </c>
      <c r="F101" s="25">
        <v>44882</v>
      </c>
      <c r="G101" s="26" t="s">
        <v>108</v>
      </c>
      <c r="H101" s="15" t="s">
        <v>41</v>
      </c>
      <c r="I101" s="62">
        <v>206.5</v>
      </c>
      <c r="J101" s="63">
        <f t="shared" si="1"/>
        <v>2065</v>
      </c>
      <c r="K101" s="64">
        <v>10</v>
      </c>
    </row>
    <row r="102" spans="1:11" ht="23.4" x14ac:dyDescent="0.45">
      <c r="A102" s="59" t="s">
        <v>38</v>
      </c>
      <c r="B102" s="60" t="s">
        <v>39</v>
      </c>
      <c r="C102" s="23"/>
      <c r="D102" s="15">
        <v>87</v>
      </c>
      <c r="E102" s="25">
        <v>42389</v>
      </c>
      <c r="F102" s="25">
        <v>42389</v>
      </c>
      <c r="G102" s="26" t="s">
        <v>109</v>
      </c>
      <c r="H102" s="15" t="s">
        <v>43</v>
      </c>
      <c r="I102" s="62">
        <v>56.25</v>
      </c>
      <c r="J102" s="63">
        <f t="shared" si="1"/>
        <v>2250</v>
      </c>
      <c r="K102" s="64">
        <v>40</v>
      </c>
    </row>
    <row r="103" spans="1:11" ht="23.4" x14ac:dyDescent="0.45">
      <c r="A103" s="59" t="s">
        <v>38</v>
      </c>
      <c r="B103" s="65" t="s">
        <v>39</v>
      </c>
      <c r="C103" s="67"/>
      <c r="D103" s="15">
        <v>88</v>
      </c>
      <c r="E103" s="25">
        <v>42740</v>
      </c>
      <c r="F103" s="25">
        <v>42740</v>
      </c>
      <c r="G103" s="26" t="s">
        <v>110</v>
      </c>
      <c r="H103" s="15" t="s">
        <v>43</v>
      </c>
      <c r="I103" s="62">
        <v>30</v>
      </c>
      <c r="J103" s="63">
        <f t="shared" si="1"/>
        <v>9120</v>
      </c>
      <c r="K103" s="64">
        <v>304</v>
      </c>
    </row>
    <row r="104" spans="1:11" ht="23.4" x14ac:dyDescent="0.45">
      <c r="A104" s="59" t="s">
        <v>38</v>
      </c>
      <c r="B104" s="65" t="s">
        <v>39</v>
      </c>
      <c r="C104" s="67"/>
      <c r="D104" s="15">
        <v>89</v>
      </c>
      <c r="E104" s="25">
        <v>42888</v>
      </c>
      <c r="F104" s="25">
        <v>42888</v>
      </c>
      <c r="G104" s="26" t="s">
        <v>111</v>
      </c>
      <c r="H104" s="15" t="s">
        <v>43</v>
      </c>
      <c r="I104" s="62">
        <v>28</v>
      </c>
      <c r="J104" s="63">
        <f t="shared" si="1"/>
        <v>1484</v>
      </c>
      <c r="K104" s="64">
        <v>53</v>
      </c>
    </row>
    <row r="105" spans="1:11" ht="23.4" x14ac:dyDescent="0.45">
      <c r="A105" s="59" t="s">
        <v>112</v>
      </c>
      <c r="B105" s="65" t="s">
        <v>113</v>
      </c>
      <c r="C105" s="67"/>
      <c r="D105" s="15">
        <v>90</v>
      </c>
      <c r="E105" s="25">
        <v>44162</v>
      </c>
      <c r="F105" s="25">
        <v>44162</v>
      </c>
      <c r="G105" s="26" t="s">
        <v>114</v>
      </c>
      <c r="H105" s="15" t="s">
        <v>41</v>
      </c>
      <c r="I105" s="62">
        <v>548.26</v>
      </c>
      <c r="J105" s="63">
        <f t="shared" si="1"/>
        <v>36733.42</v>
      </c>
      <c r="K105" s="64">
        <v>67</v>
      </c>
    </row>
    <row r="106" spans="1:11" ht="23.4" x14ac:dyDescent="0.45">
      <c r="A106" s="59" t="s">
        <v>38</v>
      </c>
      <c r="B106" s="65" t="s">
        <v>39</v>
      </c>
      <c r="C106" s="67"/>
      <c r="D106" s="15">
        <v>91</v>
      </c>
      <c r="E106" s="25">
        <v>44922</v>
      </c>
      <c r="F106" s="25">
        <v>44922</v>
      </c>
      <c r="G106" s="26" t="s">
        <v>115</v>
      </c>
      <c r="H106" s="15" t="s">
        <v>41</v>
      </c>
      <c r="I106" s="62">
        <v>27140</v>
      </c>
      <c r="J106" s="63">
        <f t="shared" si="1"/>
        <v>0</v>
      </c>
      <c r="K106" s="64">
        <v>0</v>
      </c>
    </row>
    <row r="107" spans="1:11" ht="23.4" x14ac:dyDescent="0.45">
      <c r="A107" s="59" t="s">
        <v>38</v>
      </c>
      <c r="B107" s="65" t="s">
        <v>39</v>
      </c>
      <c r="C107" s="67"/>
      <c r="D107" s="15">
        <v>92</v>
      </c>
      <c r="E107" s="25">
        <v>44922</v>
      </c>
      <c r="F107" s="25">
        <v>44922</v>
      </c>
      <c r="G107" s="26" t="s">
        <v>116</v>
      </c>
      <c r="H107" s="15" t="s">
        <v>41</v>
      </c>
      <c r="I107" s="62">
        <v>21240</v>
      </c>
      <c r="J107" s="63">
        <f t="shared" si="1"/>
        <v>0</v>
      </c>
      <c r="K107" s="64">
        <v>0</v>
      </c>
    </row>
    <row r="108" spans="1:11" ht="23.4" x14ac:dyDescent="0.45">
      <c r="A108" s="59" t="s">
        <v>38</v>
      </c>
      <c r="B108" s="60" t="s">
        <v>39</v>
      </c>
      <c r="C108" s="70"/>
      <c r="D108" s="71">
        <v>93</v>
      </c>
      <c r="E108" s="25">
        <v>45166</v>
      </c>
      <c r="F108" s="25">
        <v>45166</v>
      </c>
      <c r="G108" s="26" t="s">
        <v>117</v>
      </c>
      <c r="H108" s="15" t="s">
        <v>41</v>
      </c>
      <c r="I108" s="62">
        <v>24774.406800000001</v>
      </c>
      <c r="J108" s="63">
        <f t="shared" si="1"/>
        <v>24774.406800000001</v>
      </c>
      <c r="K108" s="64">
        <v>1</v>
      </c>
    </row>
    <row r="109" spans="1:11" ht="23.4" x14ac:dyDescent="0.45">
      <c r="A109" s="59" t="s">
        <v>38</v>
      </c>
      <c r="B109" s="65" t="s">
        <v>39</v>
      </c>
      <c r="C109" s="67"/>
      <c r="D109" s="15">
        <v>94</v>
      </c>
      <c r="E109" s="25">
        <v>45166</v>
      </c>
      <c r="F109" s="25">
        <v>45166</v>
      </c>
      <c r="G109" s="26" t="s">
        <v>118</v>
      </c>
      <c r="H109" s="15" t="s">
        <v>41</v>
      </c>
      <c r="I109" s="62">
        <v>14003.3668</v>
      </c>
      <c r="J109" s="63">
        <f t="shared" si="1"/>
        <v>14003.3668</v>
      </c>
      <c r="K109" s="64">
        <v>1</v>
      </c>
    </row>
    <row r="110" spans="1:11" ht="23.4" x14ac:dyDescent="0.45">
      <c r="A110" s="59" t="s">
        <v>38</v>
      </c>
      <c r="B110" s="65" t="s">
        <v>39</v>
      </c>
      <c r="C110" s="67"/>
      <c r="D110" s="15">
        <v>95</v>
      </c>
      <c r="E110" s="25">
        <v>42389</v>
      </c>
      <c r="F110" s="25">
        <v>42389</v>
      </c>
      <c r="G110" s="26" t="s">
        <v>119</v>
      </c>
      <c r="H110" s="15" t="s">
        <v>43</v>
      </c>
      <c r="I110" s="62">
        <v>442</v>
      </c>
      <c r="J110" s="63">
        <f t="shared" si="1"/>
        <v>3978</v>
      </c>
      <c r="K110" s="64">
        <v>9</v>
      </c>
    </row>
    <row r="111" spans="1:11" ht="23.4" x14ac:dyDescent="0.45">
      <c r="A111" s="59" t="s">
        <v>38</v>
      </c>
      <c r="B111" s="65" t="s">
        <v>39</v>
      </c>
      <c r="C111" s="67"/>
      <c r="D111" s="15">
        <v>96</v>
      </c>
      <c r="E111" s="25">
        <v>42888</v>
      </c>
      <c r="F111" s="25">
        <v>42888</v>
      </c>
      <c r="G111" s="26" t="s">
        <v>120</v>
      </c>
      <c r="H111" s="15" t="s">
        <v>43</v>
      </c>
      <c r="I111" s="62">
        <v>578.19999999999993</v>
      </c>
      <c r="J111" s="63">
        <f t="shared" si="1"/>
        <v>5781.9999999999991</v>
      </c>
      <c r="K111" s="64">
        <v>10</v>
      </c>
    </row>
    <row r="112" spans="1:11" ht="23.4" x14ac:dyDescent="0.45">
      <c r="A112" s="59" t="s">
        <v>38</v>
      </c>
      <c r="B112" s="60" t="s">
        <v>39</v>
      </c>
      <c r="C112" s="23"/>
      <c r="D112" s="15">
        <v>97</v>
      </c>
      <c r="E112" s="25">
        <v>44154</v>
      </c>
      <c r="F112" s="25">
        <v>44154</v>
      </c>
      <c r="G112" s="26" t="s">
        <v>121</v>
      </c>
      <c r="H112" s="15" t="s">
        <v>43</v>
      </c>
      <c r="I112" s="62">
        <v>465.00200000000001</v>
      </c>
      <c r="J112" s="63">
        <f t="shared" si="1"/>
        <v>2325.0100000000002</v>
      </c>
      <c r="K112" s="64">
        <v>5</v>
      </c>
    </row>
    <row r="113" spans="1:11" ht="23.4" x14ac:dyDescent="0.45">
      <c r="A113" s="59" t="s">
        <v>38</v>
      </c>
      <c r="B113" s="60" t="s">
        <v>39</v>
      </c>
      <c r="C113" s="23"/>
      <c r="D113" s="15">
        <v>98</v>
      </c>
      <c r="E113" s="25">
        <v>42888</v>
      </c>
      <c r="F113" s="25">
        <v>42888</v>
      </c>
      <c r="G113" s="26" t="s">
        <v>122</v>
      </c>
      <c r="H113" s="15" t="s">
        <v>43</v>
      </c>
      <c r="I113" s="62">
        <v>578.19999999999993</v>
      </c>
      <c r="J113" s="63">
        <f t="shared" si="1"/>
        <v>4047.3999999999996</v>
      </c>
      <c r="K113" s="64">
        <v>7</v>
      </c>
    </row>
    <row r="114" spans="1:11" ht="23.4" x14ac:dyDescent="0.45">
      <c r="A114" s="59" t="s">
        <v>38</v>
      </c>
      <c r="B114" s="60" t="s">
        <v>39</v>
      </c>
      <c r="C114" s="23"/>
      <c r="D114" s="15">
        <v>99</v>
      </c>
      <c r="E114" s="25">
        <v>44154</v>
      </c>
      <c r="F114" s="25">
        <v>44154</v>
      </c>
      <c r="G114" s="26" t="s">
        <v>123</v>
      </c>
      <c r="H114" s="15" t="s">
        <v>43</v>
      </c>
      <c r="I114" s="62">
        <v>465.00200000000001</v>
      </c>
      <c r="J114" s="63">
        <f t="shared" si="1"/>
        <v>6975.03</v>
      </c>
      <c r="K114" s="64">
        <v>15</v>
      </c>
    </row>
    <row r="115" spans="1:11" ht="23.4" x14ac:dyDescent="0.45">
      <c r="A115" s="59" t="s">
        <v>38</v>
      </c>
      <c r="B115" s="65" t="s">
        <v>39</v>
      </c>
      <c r="C115" s="67"/>
      <c r="D115" s="15">
        <v>100</v>
      </c>
      <c r="E115" s="25">
        <v>42740</v>
      </c>
      <c r="F115" s="25">
        <v>42740</v>
      </c>
      <c r="G115" s="26" t="s">
        <v>124</v>
      </c>
      <c r="H115" s="15" t="s">
        <v>43</v>
      </c>
      <c r="I115" s="62">
        <v>578.19999999999993</v>
      </c>
      <c r="J115" s="63">
        <f t="shared" si="1"/>
        <v>2890.9999999999995</v>
      </c>
      <c r="K115" s="64">
        <v>5</v>
      </c>
    </row>
    <row r="116" spans="1:11" ht="23.4" x14ac:dyDescent="0.45">
      <c r="A116" s="59" t="s">
        <v>38</v>
      </c>
      <c r="B116" s="65" t="s">
        <v>39</v>
      </c>
      <c r="C116" s="67"/>
      <c r="D116" s="15">
        <v>101</v>
      </c>
      <c r="E116" s="25">
        <v>44154</v>
      </c>
      <c r="F116" s="25">
        <v>44154</v>
      </c>
      <c r="G116" s="26" t="s">
        <v>125</v>
      </c>
      <c r="H116" s="15" t="s">
        <v>43</v>
      </c>
      <c r="I116" s="62">
        <v>465.00200000000001</v>
      </c>
      <c r="J116" s="63">
        <f t="shared" si="1"/>
        <v>6975.03</v>
      </c>
      <c r="K116" s="64">
        <v>15</v>
      </c>
    </row>
    <row r="117" spans="1:11" ht="23.4" x14ac:dyDescent="0.45">
      <c r="A117" s="59" t="s">
        <v>38</v>
      </c>
      <c r="B117" s="60" t="s">
        <v>39</v>
      </c>
      <c r="C117" s="23"/>
      <c r="D117" s="15">
        <v>102</v>
      </c>
      <c r="E117" s="25">
        <v>42888</v>
      </c>
      <c r="F117" s="25">
        <v>42888</v>
      </c>
      <c r="G117" s="26" t="s">
        <v>126</v>
      </c>
      <c r="H117" s="15" t="s">
        <v>43</v>
      </c>
      <c r="I117" s="62">
        <v>578.19999999999993</v>
      </c>
      <c r="J117" s="63">
        <f t="shared" si="1"/>
        <v>4625.5999999999995</v>
      </c>
      <c r="K117" s="64">
        <v>8</v>
      </c>
    </row>
    <row r="118" spans="1:11" ht="23.4" x14ac:dyDescent="0.45">
      <c r="A118" s="59" t="s">
        <v>38</v>
      </c>
      <c r="B118" s="65" t="s">
        <v>39</v>
      </c>
      <c r="C118" s="67"/>
      <c r="D118" s="15">
        <v>103</v>
      </c>
      <c r="E118" s="25">
        <v>42146</v>
      </c>
      <c r="F118" s="25">
        <v>42146</v>
      </c>
      <c r="G118" s="26" t="s">
        <v>127</v>
      </c>
      <c r="H118" s="15" t="s">
        <v>43</v>
      </c>
      <c r="I118" s="62">
        <v>545</v>
      </c>
      <c r="J118" s="63">
        <f t="shared" si="1"/>
        <v>25070</v>
      </c>
      <c r="K118" s="64">
        <v>46</v>
      </c>
    </row>
    <row r="119" spans="1:11" ht="23.4" x14ac:dyDescent="0.45">
      <c r="A119" s="59" t="s">
        <v>38</v>
      </c>
      <c r="B119" s="65" t="s">
        <v>39</v>
      </c>
      <c r="C119" s="67"/>
      <c r="D119" s="15">
        <v>104</v>
      </c>
      <c r="E119" s="25">
        <v>43253</v>
      </c>
      <c r="F119" s="25">
        <v>43253</v>
      </c>
      <c r="G119" s="26" t="s">
        <v>127</v>
      </c>
      <c r="H119" s="15" t="s">
        <v>43</v>
      </c>
      <c r="I119" s="62">
        <v>643.1</v>
      </c>
      <c r="J119" s="63">
        <f t="shared" si="1"/>
        <v>3215.5</v>
      </c>
      <c r="K119" s="64">
        <v>5</v>
      </c>
    </row>
    <row r="120" spans="1:11" ht="23.4" x14ac:dyDescent="0.45">
      <c r="A120" s="59" t="s">
        <v>38</v>
      </c>
      <c r="B120" s="65" t="s">
        <v>39</v>
      </c>
      <c r="C120" s="67"/>
      <c r="D120" s="15">
        <v>105</v>
      </c>
      <c r="E120" s="25">
        <v>41668</v>
      </c>
      <c r="F120" s="25">
        <v>41668</v>
      </c>
      <c r="G120" s="26" t="s">
        <v>128</v>
      </c>
      <c r="H120" s="15" t="s">
        <v>43</v>
      </c>
      <c r="I120" s="62">
        <v>200</v>
      </c>
      <c r="J120" s="63">
        <f t="shared" si="1"/>
        <v>3000</v>
      </c>
      <c r="K120" s="64">
        <v>15</v>
      </c>
    </row>
    <row r="121" spans="1:11" ht="23.4" x14ac:dyDescent="0.45">
      <c r="A121" s="59" t="s">
        <v>38</v>
      </c>
      <c r="B121" s="60" t="s">
        <v>39</v>
      </c>
      <c r="C121" s="23"/>
      <c r="D121" s="15">
        <v>106</v>
      </c>
      <c r="E121" s="25">
        <v>43325</v>
      </c>
      <c r="F121" s="25">
        <v>43325</v>
      </c>
      <c r="G121" s="26" t="s">
        <v>129</v>
      </c>
      <c r="H121" s="15" t="s">
        <v>43</v>
      </c>
      <c r="I121" s="62">
        <v>296.99400000000003</v>
      </c>
      <c r="J121" s="63">
        <f t="shared" si="1"/>
        <v>2969.9400000000005</v>
      </c>
      <c r="K121" s="64">
        <v>10</v>
      </c>
    </row>
    <row r="122" spans="1:11" ht="23.4" x14ac:dyDescent="0.45">
      <c r="A122" s="59" t="s">
        <v>38</v>
      </c>
      <c r="B122" s="60" t="s">
        <v>39</v>
      </c>
      <c r="C122" s="23"/>
      <c r="D122" s="15">
        <v>107</v>
      </c>
      <c r="E122" s="25">
        <v>42888</v>
      </c>
      <c r="F122" s="25">
        <v>42888</v>
      </c>
      <c r="G122" s="26" t="s">
        <v>130</v>
      </c>
      <c r="H122" s="15" t="s">
        <v>43</v>
      </c>
      <c r="I122" s="62">
        <v>442</v>
      </c>
      <c r="J122" s="63">
        <f t="shared" si="1"/>
        <v>5746</v>
      </c>
      <c r="K122" s="64">
        <v>13</v>
      </c>
    </row>
    <row r="123" spans="1:11" ht="23.4" x14ac:dyDescent="0.45">
      <c r="A123" s="59" t="s">
        <v>38</v>
      </c>
      <c r="B123" s="60" t="s">
        <v>39</v>
      </c>
      <c r="C123" s="23"/>
      <c r="D123" s="15">
        <v>108</v>
      </c>
      <c r="E123" s="25">
        <v>44154</v>
      </c>
      <c r="F123" s="25">
        <v>44154</v>
      </c>
      <c r="G123" s="26" t="s">
        <v>130</v>
      </c>
      <c r="H123" s="15" t="s">
        <v>43</v>
      </c>
      <c r="I123" s="62">
        <v>44.356000000000002</v>
      </c>
      <c r="J123" s="63">
        <f t="shared" si="1"/>
        <v>221.78</v>
      </c>
      <c r="K123" s="64">
        <v>5</v>
      </c>
    </row>
    <row r="124" spans="1:11" ht="23.4" x14ac:dyDescent="0.45">
      <c r="A124" s="59" t="s">
        <v>38</v>
      </c>
      <c r="B124" s="60" t="s">
        <v>39</v>
      </c>
      <c r="C124" s="23"/>
      <c r="D124" s="15">
        <v>109</v>
      </c>
      <c r="E124" s="25">
        <v>42389</v>
      </c>
      <c r="F124" s="25">
        <v>42389</v>
      </c>
      <c r="G124" s="26" t="s">
        <v>131</v>
      </c>
      <c r="H124" s="15" t="s">
        <v>41</v>
      </c>
      <c r="I124" s="62">
        <v>73</v>
      </c>
      <c r="J124" s="63">
        <f t="shared" si="1"/>
        <v>7738</v>
      </c>
      <c r="K124" s="64">
        <v>106</v>
      </c>
    </row>
    <row r="125" spans="1:11" ht="23.4" x14ac:dyDescent="0.45">
      <c r="A125" s="59" t="s">
        <v>38</v>
      </c>
      <c r="B125" s="60" t="s">
        <v>39</v>
      </c>
      <c r="C125" s="23"/>
      <c r="D125" s="15">
        <v>110</v>
      </c>
      <c r="E125" s="25">
        <v>44638</v>
      </c>
      <c r="F125" s="25">
        <v>44638</v>
      </c>
      <c r="G125" s="26" t="s">
        <v>132</v>
      </c>
      <c r="H125" s="15" t="s">
        <v>41</v>
      </c>
      <c r="I125" s="62">
        <v>4</v>
      </c>
      <c r="J125" s="63">
        <f t="shared" si="1"/>
        <v>412</v>
      </c>
      <c r="K125" s="64">
        <v>103</v>
      </c>
    </row>
    <row r="126" spans="1:11" ht="23.4" x14ac:dyDescent="0.45">
      <c r="A126" s="59" t="s">
        <v>38</v>
      </c>
      <c r="B126" s="60" t="s">
        <v>39</v>
      </c>
      <c r="C126" s="23"/>
      <c r="D126" s="15">
        <v>111</v>
      </c>
      <c r="E126" s="25">
        <v>45049</v>
      </c>
      <c r="F126" s="25">
        <v>45049</v>
      </c>
      <c r="G126" s="26" t="s">
        <v>132</v>
      </c>
      <c r="H126" s="15" t="s">
        <v>41</v>
      </c>
      <c r="I126" s="62">
        <v>5</v>
      </c>
      <c r="J126" s="63">
        <f t="shared" si="1"/>
        <v>130</v>
      </c>
      <c r="K126" s="64">
        <v>26</v>
      </c>
    </row>
    <row r="127" spans="1:11" ht="23.4" x14ac:dyDescent="0.45">
      <c r="A127" s="59" t="s">
        <v>93</v>
      </c>
      <c r="B127" s="65" t="s">
        <v>94</v>
      </c>
      <c r="C127" s="67"/>
      <c r="D127" s="15">
        <v>112</v>
      </c>
      <c r="E127" s="25">
        <v>45166</v>
      </c>
      <c r="F127" s="25">
        <v>45166</v>
      </c>
      <c r="G127" s="26" t="s">
        <v>133</v>
      </c>
      <c r="H127" s="15" t="s">
        <v>41</v>
      </c>
      <c r="I127" s="62">
        <v>41.996333333300001</v>
      </c>
      <c r="J127" s="63">
        <f t="shared" si="1"/>
        <v>923.91933333259999</v>
      </c>
      <c r="K127" s="64">
        <v>22</v>
      </c>
    </row>
    <row r="128" spans="1:11" ht="23.4" x14ac:dyDescent="0.45">
      <c r="A128" s="59" t="s">
        <v>93</v>
      </c>
      <c r="B128" s="65" t="s">
        <v>94</v>
      </c>
      <c r="C128" s="67"/>
      <c r="D128" s="15">
        <v>113</v>
      </c>
      <c r="E128" s="25">
        <v>42888</v>
      </c>
      <c r="F128" s="25">
        <v>42888</v>
      </c>
      <c r="G128" s="26" t="s">
        <v>134</v>
      </c>
      <c r="H128" s="15" t="s">
        <v>41</v>
      </c>
      <c r="I128" s="62">
        <v>32.626999999999995</v>
      </c>
      <c r="J128" s="63">
        <f t="shared" si="1"/>
        <v>1207.1989999999998</v>
      </c>
      <c r="K128" s="64">
        <v>37</v>
      </c>
    </row>
    <row r="129" spans="1:11" ht="23.4" x14ac:dyDescent="0.45">
      <c r="A129" s="59" t="s">
        <v>38</v>
      </c>
      <c r="B129" s="65" t="s">
        <v>39</v>
      </c>
      <c r="C129" s="67"/>
      <c r="D129" s="15">
        <v>114</v>
      </c>
      <c r="E129" s="25">
        <v>44998</v>
      </c>
      <c r="F129" s="25">
        <v>44998</v>
      </c>
      <c r="G129" s="26" t="s">
        <v>135</v>
      </c>
      <c r="H129" s="15" t="s">
        <v>41</v>
      </c>
      <c r="I129" s="62">
        <v>285.005</v>
      </c>
      <c r="J129" s="63">
        <f t="shared" si="1"/>
        <v>2850.05</v>
      </c>
      <c r="K129" s="64">
        <v>10</v>
      </c>
    </row>
    <row r="130" spans="1:11" ht="23.4" x14ac:dyDescent="0.45">
      <c r="A130" s="59" t="s">
        <v>38</v>
      </c>
      <c r="B130" s="65" t="s">
        <v>39</v>
      </c>
      <c r="C130" s="67"/>
      <c r="D130" s="15">
        <v>115</v>
      </c>
      <c r="E130" s="25">
        <v>44638</v>
      </c>
      <c r="F130" s="25">
        <v>44638</v>
      </c>
      <c r="G130" s="26" t="s">
        <v>135</v>
      </c>
      <c r="H130" s="15" t="s">
        <v>41</v>
      </c>
      <c r="I130" s="62">
        <v>285</v>
      </c>
      <c r="J130" s="63">
        <f t="shared" si="1"/>
        <v>285</v>
      </c>
      <c r="K130" s="64">
        <v>1</v>
      </c>
    </row>
    <row r="131" spans="1:11" ht="23.4" x14ac:dyDescent="0.45">
      <c r="A131" s="59" t="s">
        <v>38</v>
      </c>
      <c r="B131" s="65" t="s">
        <v>39</v>
      </c>
      <c r="C131" s="67"/>
      <c r="D131" s="15">
        <v>116</v>
      </c>
      <c r="E131" s="25">
        <v>44154</v>
      </c>
      <c r="F131" s="25">
        <v>44154</v>
      </c>
      <c r="G131" s="26" t="s">
        <v>136</v>
      </c>
      <c r="H131" s="15" t="s">
        <v>41</v>
      </c>
      <c r="I131" s="62">
        <v>29.771599999999999</v>
      </c>
      <c r="J131" s="63">
        <f t="shared" si="1"/>
        <v>89.314799999999991</v>
      </c>
      <c r="K131" s="64">
        <v>3</v>
      </c>
    </row>
    <row r="132" spans="1:11" ht="23.4" x14ac:dyDescent="0.45">
      <c r="A132" s="59" t="s">
        <v>38</v>
      </c>
      <c r="B132" s="65" t="s">
        <v>39</v>
      </c>
      <c r="C132" s="67"/>
      <c r="D132" s="15">
        <v>117</v>
      </c>
      <c r="E132" s="25">
        <v>42094</v>
      </c>
      <c r="F132" s="25">
        <v>42094</v>
      </c>
      <c r="G132" s="26" t="s">
        <v>137</v>
      </c>
      <c r="H132" s="15" t="s">
        <v>41</v>
      </c>
      <c r="I132" s="62">
        <v>14.16</v>
      </c>
      <c r="J132" s="63">
        <f t="shared" si="1"/>
        <v>1685.04</v>
      </c>
      <c r="K132" s="64">
        <v>119</v>
      </c>
    </row>
    <row r="133" spans="1:11" ht="23.4" x14ac:dyDescent="0.45">
      <c r="A133" s="59" t="s">
        <v>38</v>
      </c>
      <c r="B133" s="65" t="s">
        <v>39</v>
      </c>
      <c r="C133" s="67"/>
      <c r="D133" s="15">
        <v>118</v>
      </c>
      <c r="E133" s="25">
        <v>42473</v>
      </c>
      <c r="F133" s="25">
        <v>42473</v>
      </c>
      <c r="G133" s="26" t="s">
        <v>138</v>
      </c>
      <c r="H133" s="15" t="s">
        <v>41</v>
      </c>
      <c r="I133" s="62">
        <v>41.3</v>
      </c>
      <c r="J133" s="63">
        <f t="shared" si="1"/>
        <v>619.5</v>
      </c>
      <c r="K133" s="64">
        <v>15</v>
      </c>
    </row>
    <row r="134" spans="1:11" ht="23.4" x14ac:dyDescent="0.45">
      <c r="A134" s="59" t="s">
        <v>38</v>
      </c>
      <c r="B134" s="65" t="s">
        <v>39</v>
      </c>
      <c r="C134" s="67"/>
      <c r="D134" s="15">
        <v>119</v>
      </c>
      <c r="E134" s="25">
        <v>44154</v>
      </c>
      <c r="F134" s="25">
        <v>44154</v>
      </c>
      <c r="G134" s="26" t="s">
        <v>138</v>
      </c>
      <c r="H134" s="15" t="s">
        <v>41</v>
      </c>
      <c r="I134" s="62">
        <v>74.492999999999995</v>
      </c>
      <c r="J134" s="63">
        <f t="shared" si="1"/>
        <v>744.93</v>
      </c>
      <c r="K134" s="64">
        <v>10</v>
      </c>
    </row>
    <row r="135" spans="1:11" ht="23.4" x14ac:dyDescent="0.45">
      <c r="A135" s="59" t="s">
        <v>93</v>
      </c>
      <c r="B135" s="65" t="s">
        <v>94</v>
      </c>
      <c r="C135" s="67"/>
      <c r="D135" s="15">
        <v>120</v>
      </c>
      <c r="E135" s="25">
        <v>43326</v>
      </c>
      <c r="F135" s="25">
        <v>43326</v>
      </c>
      <c r="G135" s="26" t="s">
        <v>139</v>
      </c>
      <c r="H135" s="15" t="s">
        <v>41</v>
      </c>
      <c r="I135" s="62">
        <v>12.2484</v>
      </c>
      <c r="J135" s="63">
        <f t="shared" si="1"/>
        <v>514.43280000000004</v>
      </c>
      <c r="K135" s="64">
        <v>42</v>
      </c>
    </row>
    <row r="136" spans="1:11" ht="23.4" x14ac:dyDescent="0.45">
      <c r="A136" s="59" t="s">
        <v>93</v>
      </c>
      <c r="B136" s="65" t="s">
        <v>94</v>
      </c>
      <c r="C136" s="67"/>
      <c r="D136" s="15">
        <v>121</v>
      </c>
      <c r="E136" s="25">
        <v>43705</v>
      </c>
      <c r="F136" s="25">
        <v>43705</v>
      </c>
      <c r="G136" s="26" t="s">
        <v>140</v>
      </c>
      <c r="H136" s="15" t="s">
        <v>41</v>
      </c>
      <c r="I136" s="62">
        <v>23.000166666666669</v>
      </c>
      <c r="J136" s="63">
        <f t="shared" si="1"/>
        <v>11109.080500000002</v>
      </c>
      <c r="K136" s="64">
        <v>483</v>
      </c>
    </row>
    <row r="137" spans="1:11" ht="23.4" x14ac:dyDescent="0.45">
      <c r="A137" s="59" t="s">
        <v>38</v>
      </c>
      <c r="B137" s="65" t="s">
        <v>39</v>
      </c>
      <c r="C137" s="67"/>
      <c r="D137" s="15">
        <v>122</v>
      </c>
      <c r="E137" s="25">
        <v>44735</v>
      </c>
      <c r="F137" s="25">
        <v>44735</v>
      </c>
      <c r="G137" s="26" t="s">
        <v>140</v>
      </c>
      <c r="H137" s="15" t="s">
        <v>41</v>
      </c>
      <c r="I137" s="62">
        <v>22.4</v>
      </c>
      <c r="J137" s="63">
        <f t="shared" si="1"/>
        <v>4144</v>
      </c>
      <c r="K137" s="64">
        <v>185</v>
      </c>
    </row>
    <row r="138" spans="1:11" ht="23.4" x14ac:dyDescent="0.45">
      <c r="A138" s="59" t="s">
        <v>38</v>
      </c>
      <c r="B138" s="65" t="s">
        <v>39</v>
      </c>
      <c r="C138" s="67"/>
      <c r="D138" s="15">
        <v>123</v>
      </c>
      <c r="E138" s="25">
        <v>44998</v>
      </c>
      <c r="F138" s="25">
        <v>44998</v>
      </c>
      <c r="G138" s="26" t="s">
        <v>141</v>
      </c>
      <c r="H138" s="15" t="s">
        <v>41</v>
      </c>
      <c r="I138" s="62">
        <v>41.996200000000002</v>
      </c>
      <c r="J138" s="63">
        <f t="shared" si="1"/>
        <v>839.92399999999998</v>
      </c>
      <c r="K138" s="64">
        <v>20</v>
      </c>
    </row>
    <row r="139" spans="1:11" ht="23.4" x14ac:dyDescent="0.45">
      <c r="A139" s="59" t="s">
        <v>93</v>
      </c>
      <c r="B139" s="65" t="s">
        <v>94</v>
      </c>
      <c r="C139" s="67"/>
      <c r="D139" s="15">
        <v>124</v>
      </c>
      <c r="E139" s="25">
        <v>44164</v>
      </c>
      <c r="F139" s="25">
        <v>44164</v>
      </c>
      <c r="G139" s="26" t="s">
        <v>142</v>
      </c>
      <c r="H139" s="15" t="s">
        <v>41</v>
      </c>
      <c r="I139" s="62">
        <v>49.56</v>
      </c>
      <c r="J139" s="63">
        <f t="shared" si="1"/>
        <v>49.56</v>
      </c>
      <c r="K139" s="64">
        <v>1</v>
      </c>
    </row>
    <row r="140" spans="1:11" ht="23.4" x14ac:dyDescent="0.45">
      <c r="A140" s="59" t="s">
        <v>38</v>
      </c>
      <c r="B140" s="65" t="s">
        <v>39</v>
      </c>
      <c r="C140" s="67"/>
      <c r="D140" s="15">
        <v>125</v>
      </c>
      <c r="E140" s="25">
        <v>45049</v>
      </c>
      <c r="F140" s="25">
        <v>45049</v>
      </c>
      <c r="G140" s="26" t="s">
        <v>142</v>
      </c>
      <c r="H140" s="15" t="s">
        <v>41</v>
      </c>
      <c r="I140" s="62">
        <v>41.99</v>
      </c>
      <c r="J140" s="63">
        <f t="shared" si="1"/>
        <v>1679.6000000000001</v>
      </c>
      <c r="K140" s="64">
        <v>40</v>
      </c>
    </row>
    <row r="141" spans="1:11" ht="23.4" x14ac:dyDescent="0.45">
      <c r="A141" s="59" t="s">
        <v>93</v>
      </c>
      <c r="B141" s="65" t="s">
        <v>94</v>
      </c>
      <c r="C141" s="67"/>
      <c r="D141" s="15">
        <v>126</v>
      </c>
      <c r="E141" s="25">
        <v>42389</v>
      </c>
      <c r="F141" s="25">
        <v>42389</v>
      </c>
      <c r="G141" s="26" t="s">
        <v>143</v>
      </c>
      <c r="H141" s="15" t="s">
        <v>41</v>
      </c>
      <c r="I141" s="62">
        <v>200</v>
      </c>
      <c r="J141" s="63">
        <f t="shared" si="1"/>
        <v>200</v>
      </c>
      <c r="K141" s="64">
        <v>1</v>
      </c>
    </row>
    <row r="142" spans="1:11" ht="23.4" x14ac:dyDescent="0.45">
      <c r="A142" s="59" t="s">
        <v>38</v>
      </c>
      <c r="B142" s="65" t="s">
        <v>39</v>
      </c>
      <c r="C142" s="67"/>
      <c r="D142" s="15">
        <v>127</v>
      </c>
      <c r="E142" s="25">
        <v>42889</v>
      </c>
      <c r="F142" s="25">
        <v>42889</v>
      </c>
      <c r="G142" s="26" t="s">
        <v>144</v>
      </c>
      <c r="H142" s="15" t="s">
        <v>41</v>
      </c>
      <c r="I142" s="62">
        <v>120</v>
      </c>
      <c r="J142" s="63">
        <f t="shared" si="1"/>
        <v>2520</v>
      </c>
      <c r="K142" s="64">
        <v>21</v>
      </c>
    </row>
    <row r="143" spans="1:11" ht="23.4" x14ac:dyDescent="0.45">
      <c r="A143" s="59" t="s">
        <v>38</v>
      </c>
      <c r="B143" s="65" t="s">
        <v>39</v>
      </c>
      <c r="C143" s="67"/>
      <c r="D143" s="15">
        <v>128</v>
      </c>
      <c r="E143" s="25">
        <v>42389</v>
      </c>
      <c r="F143" s="25">
        <v>42389</v>
      </c>
      <c r="G143" s="26" t="s">
        <v>145</v>
      </c>
      <c r="H143" s="15" t="s">
        <v>41</v>
      </c>
      <c r="I143" s="62">
        <v>160</v>
      </c>
      <c r="J143" s="63">
        <f t="shared" si="1"/>
        <v>640</v>
      </c>
      <c r="K143" s="64">
        <v>4</v>
      </c>
    </row>
    <row r="144" spans="1:11" ht="23.4" x14ac:dyDescent="0.45">
      <c r="A144" s="59" t="s">
        <v>146</v>
      </c>
      <c r="B144" s="65" t="s">
        <v>147</v>
      </c>
      <c r="C144" s="67"/>
      <c r="D144" s="15">
        <v>129</v>
      </c>
      <c r="E144" s="25">
        <v>44348</v>
      </c>
      <c r="F144" s="25">
        <v>44348</v>
      </c>
      <c r="G144" s="26" t="s">
        <v>148</v>
      </c>
      <c r="H144" s="15" t="s">
        <v>41</v>
      </c>
      <c r="I144" s="62">
        <v>46.79</v>
      </c>
      <c r="J144" s="63">
        <f t="shared" si="1"/>
        <v>1076.17</v>
      </c>
      <c r="K144" s="64">
        <v>23</v>
      </c>
    </row>
    <row r="145" spans="1:11" ht="23.4" x14ac:dyDescent="0.45">
      <c r="A145" s="59" t="s">
        <v>38</v>
      </c>
      <c r="B145" s="65" t="s">
        <v>39</v>
      </c>
      <c r="C145" s="67"/>
      <c r="D145" s="15">
        <v>130</v>
      </c>
      <c r="E145" s="25">
        <v>44638</v>
      </c>
      <c r="F145" s="25">
        <v>44638</v>
      </c>
      <c r="G145" s="26" t="s">
        <v>149</v>
      </c>
      <c r="H145" s="15" t="s">
        <v>41</v>
      </c>
      <c r="I145" s="62">
        <v>45</v>
      </c>
      <c r="J145" s="63">
        <f t="shared" si="1"/>
        <v>315</v>
      </c>
      <c r="K145" s="64">
        <v>7</v>
      </c>
    </row>
    <row r="146" spans="1:11" ht="23.4" x14ac:dyDescent="0.45">
      <c r="A146" s="59" t="s">
        <v>38</v>
      </c>
      <c r="B146" s="65" t="s">
        <v>39</v>
      </c>
      <c r="C146" s="67"/>
      <c r="D146" s="15">
        <v>131</v>
      </c>
      <c r="E146" s="25">
        <v>42146</v>
      </c>
      <c r="F146" s="25">
        <v>42146</v>
      </c>
      <c r="G146" s="26" t="s">
        <v>150</v>
      </c>
      <c r="H146" s="15" t="s">
        <v>41</v>
      </c>
      <c r="I146" s="62">
        <v>10</v>
      </c>
      <c r="J146" s="63">
        <f t="shared" si="1"/>
        <v>1290</v>
      </c>
      <c r="K146" s="64">
        <v>129</v>
      </c>
    </row>
    <row r="147" spans="1:11" ht="23.4" x14ac:dyDescent="0.45">
      <c r="A147" s="59" t="s">
        <v>38</v>
      </c>
      <c r="B147" s="65" t="s">
        <v>39</v>
      </c>
      <c r="C147" s="67"/>
      <c r="D147" s="15">
        <v>132</v>
      </c>
      <c r="E147" s="25">
        <v>45166</v>
      </c>
      <c r="F147" s="25">
        <v>45166</v>
      </c>
      <c r="G147" s="26" t="s">
        <v>151</v>
      </c>
      <c r="H147" s="15" t="s">
        <v>41</v>
      </c>
      <c r="I147" s="62">
        <v>60.0032</v>
      </c>
      <c r="J147" s="63">
        <f t="shared" si="1"/>
        <v>900.048</v>
      </c>
      <c r="K147" s="64">
        <v>15</v>
      </c>
    </row>
    <row r="148" spans="1:11" s="1" customFormat="1" ht="23.4" x14ac:dyDescent="0.45">
      <c r="A148" s="59" t="s">
        <v>38</v>
      </c>
      <c r="B148" s="65" t="s">
        <v>39</v>
      </c>
      <c r="C148" s="67"/>
      <c r="D148" s="15">
        <v>133</v>
      </c>
      <c r="E148" s="25">
        <v>44998</v>
      </c>
      <c r="F148" s="25">
        <v>44998</v>
      </c>
      <c r="G148" s="26" t="s">
        <v>152</v>
      </c>
      <c r="H148" s="15" t="s">
        <v>41</v>
      </c>
      <c r="I148" s="62">
        <v>72.003600000000006</v>
      </c>
      <c r="J148" s="63">
        <f t="shared" si="1"/>
        <v>864.04320000000007</v>
      </c>
      <c r="K148" s="15">
        <v>12</v>
      </c>
    </row>
    <row r="149" spans="1:11" ht="23.4" x14ac:dyDescent="0.45">
      <c r="A149" s="59" t="s">
        <v>38</v>
      </c>
      <c r="B149" s="60" t="s">
        <v>39</v>
      </c>
      <c r="C149" s="23"/>
      <c r="D149" s="15">
        <v>134</v>
      </c>
      <c r="E149" s="25">
        <v>44998</v>
      </c>
      <c r="F149" s="25">
        <v>44998</v>
      </c>
      <c r="G149" s="26" t="s">
        <v>153</v>
      </c>
      <c r="H149" s="15" t="s">
        <v>41</v>
      </c>
      <c r="I149" s="62">
        <v>289.99680000000001</v>
      </c>
      <c r="J149" s="63">
        <f t="shared" ref="J149:J212" si="2">I149*K149</f>
        <v>7249.92</v>
      </c>
      <c r="K149" s="64">
        <v>25</v>
      </c>
    </row>
    <row r="150" spans="1:11" ht="23.4" x14ac:dyDescent="0.45">
      <c r="A150" s="59" t="s">
        <v>38</v>
      </c>
      <c r="B150" s="65" t="s">
        <v>39</v>
      </c>
      <c r="C150" s="67"/>
      <c r="D150" s="15">
        <v>135</v>
      </c>
      <c r="E150" s="25">
        <v>44735</v>
      </c>
      <c r="F150" s="25">
        <v>44735</v>
      </c>
      <c r="G150" s="26" t="s">
        <v>153</v>
      </c>
      <c r="H150" s="15" t="s">
        <v>41</v>
      </c>
      <c r="I150" s="62">
        <v>280.45</v>
      </c>
      <c r="J150" s="63">
        <f t="shared" si="2"/>
        <v>1402.25</v>
      </c>
      <c r="K150" s="64">
        <v>5</v>
      </c>
    </row>
    <row r="151" spans="1:11" ht="23.4" x14ac:dyDescent="0.45">
      <c r="A151" s="59" t="s">
        <v>38</v>
      </c>
      <c r="B151" s="65" t="s">
        <v>39</v>
      </c>
      <c r="C151" s="67"/>
      <c r="D151" s="15">
        <v>136</v>
      </c>
      <c r="E151" s="25">
        <v>45166</v>
      </c>
      <c r="F151" s="25">
        <v>45166</v>
      </c>
      <c r="G151" s="26" t="s">
        <v>153</v>
      </c>
      <c r="H151" s="15" t="s">
        <v>41</v>
      </c>
      <c r="I151" s="62">
        <v>329.65662500000002</v>
      </c>
      <c r="J151" s="63">
        <f t="shared" si="2"/>
        <v>52745.060000000005</v>
      </c>
      <c r="K151" s="64">
        <v>160</v>
      </c>
    </row>
    <row r="152" spans="1:11" ht="23.4" x14ac:dyDescent="0.45">
      <c r="A152" s="59" t="s">
        <v>38</v>
      </c>
      <c r="B152" s="65" t="s">
        <v>39</v>
      </c>
      <c r="C152" s="67"/>
      <c r="D152" s="15">
        <v>137</v>
      </c>
      <c r="E152" s="25">
        <v>43704</v>
      </c>
      <c r="F152" s="25">
        <v>43704</v>
      </c>
      <c r="G152" s="26" t="s">
        <v>154</v>
      </c>
      <c r="H152" s="15" t="s">
        <v>41</v>
      </c>
      <c r="I152" s="62">
        <v>5.6050000000000004</v>
      </c>
      <c r="J152" s="63">
        <f t="shared" si="2"/>
        <v>28.025000000000002</v>
      </c>
      <c r="K152" s="64">
        <v>5</v>
      </c>
    </row>
    <row r="153" spans="1:11" ht="23.4" x14ac:dyDescent="0.45">
      <c r="A153" s="59" t="s">
        <v>38</v>
      </c>
      <c r="B153" s="65" t="s">
        <v>39</v>
      </c>
      <c r="C153" s="67"/>
      <c r="D153" s="15">
        <v>138</v>
      </c>
      <c r="E153" s="25">
        <v>44638</v>
      </c>
      <c r="F153" s="25">
        <v>44638</v>
      </c>
      <c r="G153" s="26" t="s">
        <v>154</v>
      </c>
      <c r="H153" s="15" t="s">
        <v>41</v>
      </c>
      <c r="I153" s="62">
        <v>8</v>
      </c>
      <c r="J153" s="63">
        <f t="shared" si="2"/>
        <v>240</v>
      </c>
      <c r="K153" s="64">
        <v>30</v>
      </c>
    </row>
    <row r="154" spans="1:11" ht="23.4" x14ac:dyDescent="0.45">
      <c r="A154" s="59" t="s">
        <v>38</v>
      </c>
      <c r="B154" s="65" t="s">
        <v>39</v>
      </c>
      <c r="C154" s="67"/>
      <c r="D154" s="15">
        <v>139</v>
      </c>
      <c r="E154" s="25">
        <v>45049</v>
      </c>
      <c r="F154" s="25">
        <v>45049</v>
      </c>
      <c r="G154" s="26" t="s">
        <v>155</v>
      </c>
      <c r="H154" s="15" t="s">
        <v>41</v>
      </c>
      <c r="I154" s="62">
        <v>40.002000000000002</v>
      </c>
      <c r="J154" s="63">
        <f t="shared" si="2"/>
        <v>0</v>
      </c>
      <c r="K154" s="64">
        <v>0</v>
      </c>
    </row>
    <row r="155" spans="1:11" ht="23.4" x14ac:dyDescent="0.45">
      <c r="A155" s="59" t="s">
        <v>38</v>
      </c>
      <c r="B155" s="65" t="s">
        <v>39</v>
      </c>
      <c r="C155" s="67"/>
      <c r="D155" s="15">
        <v>140</v>
      </c>
      <c r="E155" s="25">
        <v>44735</v>
      </c>
      <c r="F155" s="25">
        <v>44735</v>
      </c>
      <c r="G155" s="26" t="s">
        <v>155</v>
      </c>
      <c r="H155" s="15" t="s">
        <v>41</v>
      </c>
      <c r="I155" s="62">
        <v>24.08</v>
      </c>
      <c r="J155" s="63">
        <f t="shared" si="2"/>
        <v>1348.48</v>
      </c>
      <c r="K155" s="64">
        <v>56</v>
      </c>
    </row>
    <row r="156" spans="1:11" ht="23.4" x14ac:dyDescent="0.45">
      <c r="A156" s="59" t="s">
        <v>38</v>
      </c>
      <c r="B156" s="60" t="s">
        <v>39</v>
      </c>
      <c r="C156" s="23"/>
      <c r="D156" s="15">
        <v>141</v>
      </c>
      <c r="E156" s="25">
        <v>44998</v>
      </c>
      <c r="F156" s="25">
        <v>44998</v>
      </c>
      <c r="G156" s="26" t="s">
        <v>155</v>
      </c>
      <c r="H156" s="15" t="s">
        <v>41</v>
      </c>
      <c r="I156" s="62">
        <v>17.995000000000001</v>
      </c>
      <c r="J156" s="63">
        <f t="shared" si="2"/>
        <v>1799.5</v>
      </c>
      <c r="K156" s="64">
        <v>100</v>
      </c>
    </row>
    <row r="157" spans="1:11" ht="23.4" x14ac:dyDescent="0.45">
      <c r="A157" s="59" t="s">
        <v>156</v>
      </c>
      <c r="B157" s="60" t="s">
        <v>157</v>
      </c>
      <c r="C157" s="23"/>
      <c r="D157" s="15">
        <v>142</v>
      </c>
      <c r="E157" s="25">
        <v>44348</v>
      </c>
      <c r="F157" s="25">
        <v>44348</v>
      </c>
      <c r="G157" s="26" t="s">
        <v>158</v>
      </c>
      <c r="H157" s="15" t="s">
        <v>41</v>
      </c>
      <c r="I157" s="62">
        <v>553.04999999999995</v>
      </c>
      <c r="J157" s="63">
        <f t="shared" si="2"/>
        <v>3318.2999999999997</v>
      </c>
      <c r="K157" s="64">
        <v>6</v>
      </c>
    </row>
    <row r="158" spans="1:11" ht="23.4" x14ac:dyDescent="0.45">
      <c r="A158" s="59" t="s">
        <v>156</v>
      </c>
      <c r="B158" s="60" t="s">
        <v>157</v>
      </c>
      <c r="C158" s="23"/>
      <c r="D158" s="15">
        <v>143</v>
      </c>
      <c r="E158" s="25">
        <v>44882</v>
      </c>
      <c r="F158" s="25">
        <v>44882</v>
      </c>
      <c r="G158" s="26" t="s">
        <v>159</v>
      </c>
      <c r="H158" s="15" t="s">
        <v>41</v>
      </c>
      <c r="I158" s="62">
        <v>348.1</v>
      </c>
      <c r="J158" s="63">
        <f t="shared" si="2"/>
        <v>30632.800000000003</v>
      </c>
      <c r="K158" s="64">
        <v>88</v>
      </c>
    </row>
    <row r="159" spans="1:11" ht="23.4" x14ac:dyDescent="0.45">
      <c r="A159" s="59" t="s">
        <v>156</v>
      </c>
      <c r="B159" s="60" t="s">
        <v>157</v>
      </c>
      <c r="C159" s="23"/>
      <c r="D159" s="15">
        <v>144</v>
      </c>
      <c r="E159" s="25">
        <v>45049</v>
      </c>
      <c r="F159" s="25">
        <v>45049</v>
      </c>
      <c r="G159" s="26" t="s">
        <v>159</v>
      </c>
      <c r="H159" s="15" t="s">
        <v>41</v>
      </c>
      <c r="I159" s="62">
        <v>348.1</v>
      </c>
      <c r="J159" s="63">
        <f t="shared" si="2"/>
        <v>34810</v>
      </c>
      <c r="K159" s="64">
        <v>100</v>
      </c>
    </row>
    <row r="160" spans="1:11" ht="23.4" x14ac:dyDescent="0.45">
      <c r="A160" s="59" t="s">
        <v>156</v>
      </c>
      <c r="B160" s="60" t="s">
        <v>157</v>
      </c>
      <c r="C160" s="23"/>
      <c r="D160" s="15">
        <v>145</v>
      </c>
      <c r="E160" s="25">
        <v>45181</v>
      </c>
      <c r="F160" s="25">
        <v>45181</v>
      </c>
      <c r="G160" s="26" t="s">
        <v>160</v>
      </c>
      <c r="H160" s="15" t="s">
        <v>41</v>
      </c>
      <c r="I160" s="62">
        <v>348.1</v>
      </c>
      <c r="J160" s="63">
        <f t="shared" si="2"/>
        <v>87025</v>
      </c>
      <c r="K160" s="64">
        <v>250</v>
      </c>
    </row>
    <row r="161" spans="1:11" ht="23.4" x14ac:dyDescent="0.45">
      <c r="A161" s="59" t="s">
        <v>156</v>
      </c>
      <c r="B161" s="60" t="s">
        <v>157</v>
      </c>
      <c r="C161" s="23"/>
      <c r="D161" s="15">
        <v>146</v>
      </c>
      <c r="E161" s="25">
        <v>44992</v>
      </c>
      <c r="F161" s="25">
        <v>44992</v>
      </c>
      <c r="G161" s="26" t="s">
        <v>159</v>
      </c>
      <c r="H161" s="15" t="s">
        <v>41</v>
      </c>
      <c r="I161" s="62">
        <v>348.1</v>
      </c>
      <c r="J161" s="63">
        <f t="shared" si="2"/>
        <v>36550.5</v>
      </c>
      <c r="K161" s="64">
        <v>105</v>
      </c>
    </row>
    <row r="162" spans="1:11" ht="23.4" x14ac:dyDescent="0.45">
      <c r="A162" s="59" t="s">
        <v>156</v>
      </c>
      <c r="B162" s="65" t="s">
        <v>157</v>
      </c>
      <c r="C162" s="67"/>
      <c r="D162" s="15">
        <v>147</v>
      </c>
      <c r="E162" s="25">
        <v>44992</v>
      </c>
      <c r="F162" s="25">
        <v>44992</v>
      </c>
      <c r="G162" s="26" t="s">
        <v>161</v>
      </c>
      <c r="H162" s="15" t="s">
        <v>41</v>
      </c>
      <c r="I162" s="62">
        <v>466.1</v>
      </c>
      <c r="J162" s="63">
        <f t="shared" si="2"/>
        <v>466.1</v>
      </c>
      <c r="K162" s="64">
        <v>1</v>
      </c>
    </row>
    <row r="163" spans="1:11" ht="23.4" x14ac:dyDescent="0.45">
      <c r="A163" s="59" t="s">
        <v>156</v>
      </c>
      <c r="B163" s="65" t="s">
        <v>157</v>
      </c>
      <c r="C163" s="67"/>
      <c r="D163" s="15">
        <v>148</v>
      </c>
      <c r="E163" s="25">
        <v>45049</v>
      </c>
      <c r="F163" s="25">
        <v>45049</v>
      </c>
      <c r="G163" s="26" t="s">
        <v>161</v>
      </c>
      <c r="H163" s="15" t="s">
        <v>41</v>
      </c>
      <c r="I163" s="62">
        <v>348.1</v>
      </c>
      <c r="J163" s="63">
        <f t="shared" si="2"/>
        <v>1740.5</v>
      </c>
      <c r="K163" s="72">
        <v>5</v>
      </c>
    </row>
    <row r="164" spans="1:11" ht="23.4" x14ac:dyDescent="0.45">
      <c r="A164" s="59" t="s">
        <v>156</v>
      </c>
      <c r="B164" s="65" t="s">
        <v>157</v>
      </c>
      <c r="C164" s="67"/>
      <c r="D164" s="15">
        <v>149</v>
      </c>
      <c r="E164" s="25">
        <v>45049</v>
      </c>
      <c r="F164" s="25">
        <v>45049</v>
      </c>
      <c r="G164" s="26" t="s">
        <v>162</v>
      </c>
      <c r="H164" s="15" t="s">
        <v>41</v>
      </c>
      <c r="I164" s="62">
        <v>2200</v>
      </c>
      <c r="J164" s="63">
        <f t="shared" si="2"/>
        <v>4400</v>
      </c>
      <c r="K164" s="72">
        <v>2</v>
      </c>
    </row>
    <row r="165" spans="1:11" ht="23.4" x14ac:dyDescent="0.45">
      <c r="A165" s="59" t="s">
        <v>156</v>
      </c>
      <c r="B165" s="65" t="s">
        <v>157</v>
      </c>
      <c r="C165" s="67"/>
      <c r="D165" s="15">
        <v>150</v>
      </c>
      <c r="E165" s="25">
        <v>45015</v>
      </c>
      <c r="F165" s="25">
        <v>45015</v>
      </c>
      <c r="G165" s="26" t="s">
        <v>162</v>
      </c>
      <c r="H165" s="15" t="s">
        <v>41</v>
      </c>
      <c r="I165" s="62">
        <v>2065</v>
      </c>
      <c r="J165" s="63">
        <f t="shared" si="2"/>
        <v>16520</v>
      </c>
      <c r="K165" s="72">
        <v>8</v>
      </c>
    </row>
    <row r="166" spans="1:11" ht="23.4" x14ac:dyDescent="0.45">
      <c r="A166" s="59" t="s">
        <v>156</v>
      </c>
      <c r="B166" s="65" t="s">
        <v>157</v>
      </c>
      <c r="C166" s="67"/>
      <c r="D166" s="15">
        <v>151</v>
      </c>
      <c r="E166" s="25">
        <v>44155</v>
      </c>
      <c r="F166" s="25">
        <v>44155</v>
      </c>
      <c r="G166" s="26" t="s">
        <v>163</v>
      </c>
      <c r="H166" s="15" t="s">
        <v>41</v>
      </c>
      <c r="I166" s="62">
        <v>229.321</v>
      </c>
      <c r="J166" s="63">
        <f t="shared" si="2"/>
        <v>229.321</v>
      </c>
      <c r="K166" s="72">
        <v>1</v>
      </c>
    </row>
    <row r="167" spans="1:11" ht="23.4" x14ac:dyDescent="0.45">
      <c r="A167" s="59" t="s">
        <v>156</v>
      </c>
      <c r="B167" s="60" t="s">
        <v>157</v>
      </c>
      <c r="C167" s="23"/>
      <c r="D167" s="15">
        <v>152</v>
      </c>
      <c r="E167" s="25">
        <v>44992</v>
      </c>
      <c r="F167" s="25">
        <v>44992</v>
      </c>
      <c r="G167" s="26" t="s">
        <v>164</v>
      </c>
      <c r="H167" s="15" t="s">
        <v>41</v>
      </c>
      <c r="I167" s="62">
        <v>531</v>
      </c>
      <c r="J167" s="63">
        <f t="shared" si="2"/>
        <v>0</v>
      </c>
      <c r="K167" s="72">
        <v>0</v>
      </c>
    </row>
    <row r="168" spans="1:11" ht="23.4" x14ac:dyDescent="0.45">
      <c r="A168" s="59" t="s">
        <v>156</v>
      </c>
      <c r="B168" s="65" t="s">
        <v>157</v>
      </c>
      <c r="C168" s="67"/>
      <c r="D168" s="15">
        <v>153</v>
      </c>
      <c r="E168" s="25">
        <v>42395</v>
      </c>
      <c r="F168" s="25">
        <v>42395</v>
      </c>
      <c r="G168" s="26" t="s">
        <v>165</v>
      </c>
      <c r="H168" s="15" t="s">
        <v>41</v>
      </c>
      <c r="I168" s="62">
        <v>245.3</v>
      </c>
      <c r="J168" s="63">
        <f t="shared" si="2"/>
        <v>490.6</v>
      </c>
      <c r="K168" s="72">
        <v>2</v>
      </c>
    </row>
    <row r="169" spans="1:11" ht="23.4" x14ac:dyDescent="0.45">
      <c r="A169" s="59" t="s">
        <v>156</v>
      </c>
      <c r="B169" s="65" t="s">
        <v>157</v>
      </c>
      <c r="C169" s="67"/>
      <c r="D169" s="15">
        <v>154</v>
      </c>
      <c r="E169" s="25">
        <v>44154</v>
      </c>
      <c r="F169" s="25">
        <v>44154</v>
      </c>
      <c r="G169" s="26" t="s">
        <v>165</v>
      </c>
      <c r="H169" s="15" t="s">
        <v>41</v>
      </c>
      <c r="I169" s="62">
        <v>399.99599999999998</v>
      </c>
      <c r="J169" s="63">
        <f t="shared" si="2"/>
        <v>1999.98</v>
      </c>
      <c r="K169" s="72">
        <v>5</v>
      </c>
    </row>
    <row r="170" spans="1:11" ht="23.4" x14ac:dyDescent="0.45">
      <c r="A170" s="59" t="s">
        <v>38</v>
      </c>
      <c r="B170" s="65" t="s">
        <v>39</v>
      </c>
      <c r="C170" s="67"/>
      <c r="D170" s="15">
        <v>155</v>
      </c>
      <c r="E170" s="25">
        <v>45097</v>
      </c>
      <c r="F170" s="25">
        <v>45097</v>
      </c>
      <c r="G170" s="26" t="s">
        <v>166</v>
      </c>
      <c r="H170" s="15" t="s">
        <v>41</v>
      </c>
      <c r="I170" s="62">
        <v>4307.8495999999996</v>
      </c>
      <c r="J170" s="63">
        <f t="shared" si="2"/>
        <v>4307.8495999999996</v>
      </c>
      <c r="K170" s="72">
        <v>1</v>
      </c>
    </row>
    <row r="171" spans="1:11" ht="23.4" x14ac:dyDescent="0.45">
      <c r="A171" s="59" t="s">
        <v>167</v>
      </c>
      <c r="B171" s="65" t="s">
        <v>168</v>
      </c>
      <c r="C171" s="67"/>
      <c r="D171" s="15">
        <v>156</v>
      </c>
      <c r="E171" s="25">
        <v>44154</v>
      </c>
      <c r="F171" s="25">
        <v>44154</v>
      </c>
      <c r="G171" s="26" t="s">
        <v>169</v>
      </c>
      <c r="H171" s="15" t="s">
        <v>41</v>
      </c>
      <c r="I171" s="62">
        <v>24.46</v>
      </c>
      <c r="J171" s="63">
        <f t="shared" si="2"/>
        <v>562.58000000000004</v>
      </c>
      <c r="K171" s="72">
        <v>23</v>
      </c>
    </row>
    <row r="172" spans="1:11" ht="23.4" x14ac:dyDescent="0.45">
      <c r="A172" s="59" t="s">
        <v>167</v>
      </c>
      <c r="B172" s="65" t="s">
        <v>168</v>
      </c>
      <c r="C172" s="67"/>
      <c r="D172" s="15">
        <v>157</v>
      </c>
      <c r="E172" s="25">
        <v>44998</v>
      </c>
      <c r="F172" s="25">
        <v>44998</v>
      </c>
      <c r="G172" s="26" t="s">
        <v>169</v>
      </c>
      <c r="H172" s="15" t="s">
        <v>41</v>
      </c>
      <c r="I172" s="62">
        <v>20.001000000000001</v>
      </c>
      <c r="J172" s="63">
        <f t="shared" si="2"/>
        <v>320.01600000000002</v>
      </c>
      <c r="K172" s="72">
        <v>16</v>
      </c>
    </row>
    <row r="173" spans="1:11" ht="23.4" x14ac:dyDescent="0.45">
      <c r="A173" s="59" t="s">
        <v>167</v>
      </c>
      <c r="B173" s="60" t="s">
        <v>168</v>
      </c>
      <c r="C173" s="23"/>
      <c r="D173" s="15">
        <v>158</v>
      </c>
      <c r="E173" s="25">
        <v>45049</v>
      </c>
      <c r="F173" s="25">
        <v>45049</v>
      </c>
      <c r="G173" s="26" t="s">
        <v>169</v>
      </c>
      <c r="H173" s="15" t="s">
        <v>41</v>
      </c>
      <c r="I173" s="62">
        <v>20.001000000000001</v>
      </c>
      <c r="J173" s="63">
        <f t="shared" si="2"/>
        <v>500.02500000000003</v>
      </c>
      <c r="K173" s="72">
        <v>25</v>
      </c>
    </row>
    <row r="174" spans="1:11" ht="23.4" x14ac:dyDescent="0.45">
      <c r="A174" s="59" t="s">
        <v>38</v>
      </c>
      <c r="B174" s="65" t="s">
        <v>39</v>
      </c>
      <c r="C174" s="67"/>
      <c r="D174" s="15">
        <v>159</v>
      </c>
      <c r="E174" s="25">
        <v>44998</v>
      </c>
      <c r="F174" s="25">
        <v>44998</v>
      </c>
      <c r="G174" s="26" t="s">
        <v>170</v>
      </c>
      <c r="H174" s="15" t="s">
        <v>41</v>
      </c>
      <c r="I174" s="62">
        <v>33.004600000000003</v>
      </c>
      <c r="J174" s="63">
        <f t="shared" si="2"/>
        <v>198.02760000000001</v>
      </c>
      <c r="K174" s="72">
        <v>6</v>
      </c>
    </row>
    <row r="175" spans="1:11" ht="23.4" x14ac:dyDescent="0.45">
      <c r="A175" s="59" t="s">
        <v>38</v>
      </c>
      <c r="B175" s="65" t="s">
        <v>39</v>
      </c>
      <c r="C175" s="67"/>
      <c r="D175" s="15">
        <v>160</v>
      </c>
      <c r="E175" s="25">
        <v>44998</v>
      </c>
      <c r="F175" s="25">
        <v>44998</v>
      </c>
      <c r="G175" s="26" t="s">
        <v>171</v>
      </c>
      <c r="H175" s="15" t="s">
        <v>41</v>
      </c>
      <c r="I175" s="62">
        <v>2050.0021999999999</v>
      </c>
      <c r="J175" s="63">
        <f t="shared" si="2"/>
        <v>10250.010999999999</v>
      </c>
      <c r="K175" s="72">
        <v>5</v>
      </c>
    </row>
    <row r="176" spans="1:11" ht="23.4" x14ac:dyDescent="0.45">
      <c r="A176" s="59" t="s">
        <v>38</v>
      </c>
      <c r="B176" s="65" t="s">
        <v>39</v>
      </c>
      <c r="C176" s="66"/>
      <c r="D176" s="61">
        <v>161</v>
      </c>
      <c r="E176" s="25">
        <v>45166</v>
      </c>
      <c r="F176" s="25">
        <v>45166</v>
      </c>
      <c r="G176" s="26" t="s">
        <v>172</v>
      </c>
      <c r="H176" s="15" t="s">
        <v>41</v>
      </c>
      <c r="I176" s="62">
        <v>3.2450000000000001</v>
      </c>
      <c r="J176" s="63">
        <f t="shared" si="2"/>
        <v>32.450000000000003</v>
      </c>
      <c r="K176" s="72">
        <v>10</v>
      </c>
    </row>
    <row r="177" spans="1:11" ht="23.4" x14ac:dyDescent="0.45">
      <c r="A177" s="59" t="s">
        <v>38</v>
      </c>
      <c r="B177" s="65" t="s">
        <v>39</v>
      </c>
      <c r="C177" s="73"/>
      <c r="D177" s="71">
        <v>162</v>
      </c>
      <c r="E177" s="25">
        <v>44998</v>
      </c>
      <c r="F177" s="25">
        <v>44998</v>
      </c>
      <c r="G177" s="26" t="s">
        <v>172</v>
      </c>
      <c r="H177" s="15" t="s">
        <v>41</v>
      </c>
      <c r="I177" s="62">
        <v>3.2450000000000001</v>
      </c>
      <c r="J177" s="63">
        <f t="shared" si="2"/>
        <v>6.49</v>
      </c>
      <c r="K177" s="72">
        <v>2</v>
      </c>
    </row>
    <row r="178" spans="1:11" ht="23.4" x14ac:dyDescent="0.45">
      <c r="A178" s="59" t="s">
        <v>38</v>
      </c>
      <c r="B178" s="65" t="s">
        <v>39</v>
      </c>
      <c r="C178" s="66"/>
      <c r="D178" s="61">
        <v>163</v>
      </c>
      <c r="E178" s="25">
        <v>45166</v>
      </c>
      <c r="F178" s="25">
        <v>45166</v>
      </c>
      <c r="G178" s="26" t="s">
        <v>173</v>
      </c>
      <c r="H178" s="15" t="s">
        <v>41</v>
      </c>
      <c r="I178" s="62">
        <v>285.00533333300001</v>
      </c>
      <c r="J178" s="63">
        <f t="shared" si="2"/>
        <v>8550.1599999900009</v>
      </c>
      <c r="K178" s="72">
        <v>30</v>
      </c>
    </row>
    <row r="179" spans="1:11" ht="23.4" x14ac:dyDescent="0.45">
      <c r="A179" s="59" t="s">
        <v>38</v>
      </c>
      <c r="B179" s="65" t="s">
        <v>39</v>
      </c>
      <c r="C179" s="73"/>
      <c r="D179" s="71">
        <v>164</v>
      </c>
      <c r="E179" s="25">
        <v>44154</v>
      </c>
      <c r="F179" s="25">
        <v>44154</v>
      </c>
      <c r="G179" s="26" t="s">
        <v>173</v>
      </c>
      <c r="H179" s="15" t="s">
        <v>41</v>
      </c>
      <c r="I179" s="62">
        <v>206.7124</v>
      </c>
      <c r="J179" s="63">
        <f t="shared" si="2"/>
        <v>5374.5223999999998</v>
      </c>
      <c r="K179" s="72">
        <v>26</v>
      </c>
    </row>
    <row r="180" spans="1:11" ht="23.4" x14ac:dyDescent="0.45">
      <c r="A180" s="59" t="s">
        <v>38</v>
      </c>
      <c r="B180" s="65" t="s">
        <v>39</v>
      </c>
      <c r="C180" s="66"/>
      <c r="D180" s="61">
        <v>165</v>
      </c>
      <c r="E180" s="25">
        <v>45166</v>
      </c>
      <c r="F180" s="25">
        <v>45166</v>
      </c>
      <c r="G180" s="26" t="s">
        <v>174</v>
      </c>
      <c r="H180" s="15" t="s">
        <v>41</v>
      </c>
      <c r="I180" s="62">
        <v>45.996400000000001</v>
      </c>
      <c r="J180" s="63">
        <f t="shared" si="2"/>
        <v>4599.6400000000003</v>
      </c>
      <c r="K180" s="72">
        <v>100</v>
      </c>
    </row>
    <row r="181" spans="1:11" ht="23.4" x14ac:dyDescent="0.45">
      <c r="A181" s="59" t="s">
        <v>38</v>
      </c>
      <c r="B181" s="65" t="s">
        <v>39</v>
      </c>
      <c r="C181" s="66"/>
      <c r="D181" s="61">
        <v>166</v>
      </c>
      <c r="E181" s="25">
        <v>44809</v>
      </c>
      <c r="F181" s="25">
        <v>44809</v>
      </c>
      <c r="G181" s="26" t="s">
        <v>174</v>
      </c>
      <c r="H181" s="15" t="s">
        <v>41</v>
      </c>
      <c r="I181" s="62">
        <v>39.990299999999998</v>
      </c>
      <c r="J181" s="63">
        <f t="shared" si="2"/>
        <v>3199.2239999999997</v>
      </c>
      <c r="K181" s="72">
        <v>80</v>
      </c>
    </row>
    <row r="182" spans="1:11" ht="23.4" x14ac:dyDescent="0.45">
      <c r="A182" s="59" t="s">
        <v>38</v>
      </c>
      <c r="B182" s="65" t="s">
        <v>39</v>
      </c>
      <c r="C182" s="67"/>
      <c r="D182" s="15">
        <v>167</v>
      </c>
      <c r="E182" s="25">
        <v>44998</v>
      </c>
      <c r="F182" s="25">
        <v>44998</v>
      </c>
      <c r="G182" s="26" t="s">
        <v>174</v>
      </c>
      <c r="H182" s="15" t="s">
        <v>41</v>
      </c>
      <c r="I182" s="62">
        <v>45.996400000000001</v>
      </c>
      <c r="J182" s="63">
        <f t="shared" si="2"/>
        <v>2299.8200000000002</v>
      </c>
      <c r="K182" s="72">
        <v>50</v>
      </c>
    </row>
    <row r="183" spans="1:11" ht="23.4" x14ac:dyDescent="0.45">
      <c r="A183" s="59" t="s">
        <v>38</v>
      </c>
      <c r="B183" s="65" t="s">
        <v>39</v>
      </c>
      <c r="C183" s="67"/>
      <c r="D183" s="15">
        <v>168</v>
      </c>
      <c r="E183" s="25">
        <v>45049</v>
      </c>
      <c r="F183" s="25">
        <v>45049</v>
      </c>
      <c r="G183" s="26" t="s">
        <v>174</v>
      </c>
      <c r="H183" s="15" t="s">
        <v>41</v>
      </c>
      <c r="I183" s="62">
        <v>45.996400000000001</v>
      </c>
      <c r="J183" s="63">
        <f t="shared" si="2"/>
        <v>2299.8200000000002</v>
      </c>
      <c r="K183" s="72">
        <v>50</v>
      </c>
    </row>
    <row r="184" spans="1:11" ht="23.4" x14ac:dyDescent="0.45">
      <c r="A184" s="59" t="s">
        <v>38</v>
      </c>
      <c r="B184" s="60" t="s">
        <v>39</v>
      </c>
      <c r="C184" s="23"/>
      <c r="D184" s="15">
        <v>169</v>
      </c>
      <c r="E184" s="25">
        <v>45049</v>
      </c>
      <c r="F184" s="25">
        <v>45049</v>
      </c>
      <c r="G184" s="26" t="s">
        <v>175</v>
      </c>
      <c r="H184" s="15" t="s">
        <v>41</v>
      </c>
      <c r="I184" s="62">
        <v>285.00560000000002</v>
      </c>
      <c r="J184" s="63">
        <f t="shared" si="2"/>
        <v>18240.358400000001</v>
      </c>
      <c r="K184" s="72">
        <v>64</v>
      </c>
    </row>
    <row r="185" spans="1:11" ht="23.4" x14ac:dyDescent="0.45">
      <c r="A185" s="59" t="s">
        <v>93</v>
      </c>
      <c r="B185" s="65" t="s">
        <v>94</v>
      </c>
      <c r="C185" s="67"/>
      <c r="D185" s="15">
        <v>170</v>
      </c>
      <c r="E185" s="25">
        <v>44342</v>
      </c>
      <c r="F185" s="25">
        <v>44342</v>
      </c>
      <c r="G185" s="26" t="s">
        <v>176</v>
      </c>
      <c r="H185" s="15" t="s">
        <v>41</v>
      </c>
      <c r="I185" s="62">
        <v>14.16</v>
      </c>
      <c r="J185" s="63">
        <f t="shared" si="2"/>
        <v>0</v>
      </c>
      <c r="K185" s="72">
        <v>0</v>
      </c>
    </row>
    <row r="186" spans="1:11" ht="23.4" x14ac:dyDescent="0.45">
      <c r="A186" s="59" t="s">
        <v>38</v>
      </c>
      <c r="B186" s="65" t="s">
        <v>39</v>
      </c>
      <c r="C186" s="67"/>
      <c r="D186" s="15">
        <v>171</v>
      </c>
      <c r="E186" s="25">
        <v>44638</v>
      </c>
      <c r="F186" s="25">
        <v>44638</v>
      </c>
      <c r="G186" s="26" t="s">
        <v>177</v>
      </c>
      <c r="H186" s="15" t="s">
        <v>41</v>
      </c>
      <c r="I186" s="62">
        <v>1</v>
      </c>
      <c r="J186" s="63">
        <f t="shared" si="2"/>
        <v>439</v>
      </c>
      <c r="K186" s="72">
        <v>439</v>
      </c>
    </row>
    <row r="187" spans="1:11" ht="23.4" x14ac:dyDescent="0.45">
      <c r="A187" s="59" t="s">
        <v>38</v>
      </c>
      <c r="B187" s="65" t="s">
        <v>39</v>
      </c>
      <c r="C187" s="67"/>
      <c r="D187" s="15">
        <v>172</v>
      </c>
      <c r="E187" s="25">
        <v>44638</v>
      </c>
      <c r="F187" s="25">
        <v>44638</v>
      </c>
      <c r="G187" s="26" t="s">
        <v>178</v>
      </c>
      <c r="H187" s="15" t="s">
        <v>41</v>
      </c>
      <c r="I187" s="62">
        <v>8.5</v>
      </c>
      <c r="J187" s="63">
        <f t="shared" si="2"/>
        <v>0</v>
      </c>
      <c r="K187" s="72">
        <v>0</v>
      </c>
    </row>
    <row r="188" spans="1:11" ht="23.4" x14ac:dyDescent="0.45">
      <c r="A188" s="59" t="s">
        <v>38</v>
      </c>
      <c r="B188" s="65" t="s">
        <v>39</v>
      </c>
      <c r="C188" s="67"/>
      <c r="D188" s="15">
        <v>173</v>
      </c>
      <c r="E188" s="25">
        <v>45166</v>
      </c>
      <c r="F188" s="25">
        <v>45166</v>
      </c>
      <c r="G188" s="26" t="s">
        <v>178</v>
      </c>
      <c r="H188" s="15" t="s">
        <v>41</v>
      </c>
      <c r="I188" s="62">
        <v>12.4962</v>
      </c>
      <c r="J188" s="63">
        <f t="shared" si="2"/>
        <v>1174.6428000000001</v>
      </c>
      <c r="K188" s="72">
        <v>94</v>
      </c>
    </row>
    <row r="189" spans="1:11" ht="23.4" x14ac:dyDescent="0.45">
      <c r="A189" s="59" t="s">
        <v>38</v>
      </c>
      <c r="B189" s="65" t="s">
        <v>39</v>
      </c>
      <c r="C189" s="67" t="s">
        <v>180</v>
      </c>
      <c r="D189" s="15">
        <v>174</v>
      </c>
      <c r="E189" s="25">
        <v>45049</v>
      </c>
      <c r="F189" s="25">
        <v>45049</v>
      </c>
      <c r="G189" s="26" t="s">
        <v>179</v>
      </c>
      <c r="H189" s="15" t="s">
        <v>41</v>
      </c>
      <c r="I189" s="62">
        <v>28.001000000000001</v>
      </c>
      <c r="J189" s="63">
        <f t="shared" si="2"/>
        <v>12600.45</v>
      </c>
      <c r="K189" s="72">
        <v>450</v>
      </c>
    </row>
    <row r="190" spans="1:11" ht="23.4" x14ac:dyDescent="0.45">
      <c r="A190" s="59" t="s">
        <v>38</v>
      </c>
      <c r="B190" s="65" t="s">
        <v>39</v>
      </c>
      <c r="C190" s="67"/>
      <c r="D190" s="15">
        <v>175</v>
      </c>
      <c r="E190" s="25">
        <v>44922</v>
      </c>
      <c r="F190" s="25">
        <v>44922</v>
      </c>
      <c r="G190" s="26" t="s">
        <v>179</v>
      </c>
      <c r="H190" s="15" t="s">
        <v>41</v>
      </c>
      <c r="I190" s="62">
        <v>27.14</v>
      </c>
      <c r="J190" s="63">
        <f t="shared" si="2"/>
        <v>0</v>
      </c>
      <c r="K190" s="72">
        <v>0</v>
      </c>
    </row>
    <row r="191" spans="1:11" ht="23.4" x14ac:dyDescent="0.45">
      <c r="A191" s="59" t="s">
        <v>93</v>
      </c>
      <c r="B191" s="65" t="s">
        <v>94</v>
      </c>
      <c r="C191" s="67"/>
      <c r="D191" s="15">
        <v>176</v>
      </c>
      <c r="E191" s="25">
        <v>44342</v>
      </c>
      <c r="F191" s="25">
        <v>44342</v>
      </c>
      <c r="G191" s="26" t="s">
        <v>181</v>
      </c>
      <c r="H191" s="15" t="s">
        <v>41</v>
      </c>
      <c r="I191" s="62">
        <v>17.7</v>
      </c>
      <c r="J191" s="63">
        <f t="shared" si="2"/>
        <v>0</v>
      </c>
      <c r="K191" s="72">
        <v>0</v>
      </c>
    </row>
    <row r="192" spans="1:11" ht="23.4" x14ac:dyDescent="0.45">
      <c r="A192" s="59" t="s">
        <v>93</v>
      </c>
      <c r="B192" s="65" t="s">
        <v>94</v>
      </c>
      <c r="C192" s="67"/>
      <c r="D192" s="15">
        <v>178</v>
      </c>
      <c r="E192" s="25">
        <v>45049</v>
      </c>
      <c r="F192" s="25">
        <v>45049</v>
      </c>
      <c r="G192" s="26" t="s">
        <v>181</v>
      </c>
      <c r="H192" s="15" t="s">
        <v>41</v>
      </c>
      <c r="I192" s="62">
        <v>28.497</v>
      </c>
      <c r="J192" s="63">
        <f t="shared" si="2"/>
        <v>5699.4</v>
      </c>
      <c r="K192" s="72">
        <v>200</v>
      </c>
    </row>
    <row r="193" spans="1:11" ht="23.4" x14ac:dyDescent="0.45">
      <c r="A193" s="59" t="s">
        <v>93</v>
      </c>
      <c r="B193" s="65" t="s">
        <v>94</v>
      </c>
      <c r="C193" s="67"/>
      <c r="D193" s="15">
        <v>179</v>
      </c>
      <c r="E193" s="25">
        <v>42740</v>
      </c>
      <c r="F193" s="25">
        <v>42740</v>
      </c>
      <c r="G193" s="26" t="s">
        <v>182</v>
      </c>
      <c r="H193" s="15" t="s">
        <v>41</v>
      </c>
      <c r="I193" s="62">
        <v>1.85</v>
      </c>
      <c r="J193" s="63">
        <f t="shared" si="2"/>
        <v>2120.1</v>
      </c>
      <c r="K193" s="72">
        <v>1146</v>
      </c>
    </row>
    <row r="194" spans="1:11" ht="23.4" x14ac:dyDescent="0.45">
      <c r="A194" s="59" t="s">
        <v>38</v>
      </c>
      <c r="B194" s="65" t="s">
        <v>39</v>
      </c>
      <c r="C194" s="67"/>
      <c r="D194" s="15">
        <v>180</v>
      </c>
      <c r="E194" s="25">
        <v>43704</v>
      </c>
      <c r="F194" s="25">
        <v>43704</v>
      </c>
      <c r="G194" s="26" t="s">
        <v>183</v>
      </c>
      <c r="H194" s="15" t="s">
        <v>41</v>
      </c>
      <c r="I194" s="62">
        <v>2250</v>
      </c>
      <c r="J194" s="63">
        <f t="shared" si="2"/>
        <v>2250</v>
      </c>
      <c r="K194" s="72">
        <v>1</v>
      </c>
    </row>
    <row r="195" spans="1:11" ht="23.4" x14ac:dyDescent="0.45">
      <c r="A195" s="59" t="s">
        <v>38</v>
      </c>
      <c r="B195" s="65" t="s">
        <v>39</v>
      </c>
      <c r="C195" s="67"/>
      <c r="D195" s="15">
        <v>181</v>
      </c>
      <c r="E195" s="25" t="s">
        <v>184</v>
      </c>
      <c r="F195" s="25" t="s">
        <v>184</v>
      </c>
      <c r="G195" s="26" t="s">
        <v>185</v>
      </c>
      <c r="H195" s="15" t="s">
        <v>41</v>
      </c>
      <c r="I195" s="62">
        <v>7375</v>
      </c>
      <c r="J195" s="63">
        <f t="shared" si="2"/>
        <v>22125</v>
      </c>
      <c r="K195" s="72">
        <v>3</v>
      </c>
    </row>
    <row r="196" spans="1:11" ht="23.4" x14ac:dyDescent="0.45">
      <c r="A196" s="59" t="s">
        <v>38</v>
      </c>
      <c r="B196" s="65" t="s">
        <v>39</v>
      </c>
      <c r="C196" s="74"/>
      <c r="D196" s="69">
        <v>182</v>
      </c>
      <c r="E196" s="25">
        <v>44154</v>
      </c>
      <c r="F196" s="25">
        <v>44154</v>
      </c>
      <c r="G196" s="26" t="s">
        <v>186</v>
      </c>
      <c r="H196" s="15" t="s">
        <v>41</v>
      </c>
      <c r="I196" s="62">
        <v>28.520499999999998</v>
      </c>
      <c r="J196" s="63">
        <f t="shared" si="2"/>
        <v>0</v>
      </c>
      <c r="K196" s="72">
        <v>0</v>
      </c>
    </row>
    <row r="197" spans="1:11" ht="23.4" x14ac:dyDescent="0.45">
      <c r="A197" s="59" t="s">
        <v>38</v>
      </c>
      <c r="B197" s="65" t="s">
        <v>39</v>
      </c>
      <c r="C197" s="66"/>
      <c r="D197" s="61">
        <v>183</v>
      </c>
      <c r="E197" s="25">
        <v>45166</v>
      </c>
      <c r="F197" s="25">
        <v>45166</v>
      </c>
      <c r="G197" s="26" t="s">
        <v>186</v>
      </c>
      <c r="H197" s="15" t="s">
        <v>41</v>
      </c>
      <c r="I197" s="62">
        <v>265.00400000000002</v>
      </c>
      <c r="J197" s="63">
        <f t="shared" si="2"/>
        <v>2650.04</v>
      </c>
      <c r="K197" s="72">
        <v>10</v>
      </c>
    </row>
    <row r="198" spans="1:11" ht="23.4" x14ac:dyDescent="0.45">
      <c r="A198" s="59" t="s">
        <v>38</v>
      </c>
      <c r="B198" s="65" t="s">
        <v>39</v>
      </c>
      <c r="C198" s="67"/>
      <c r="D198" s="15">
        <v>184</v>
      </c>
      <c r="E198" s="25">
        <v>44998</v>
      </c>
      <c r="F198" s="25">
        <v>44998</v>
      </c>
      <c r="G198" s="26" t="s">
        <v>186</v>
      </c>
      <c r="H198" s="15" t="s">
        <v>41</v>
      </c>
      <c r="I198" s="62">
        <v>265.00439999999998</v>
      </c>
      <c r="J198" s="63">
        <f t="shared" si="2"/>
        <v>2915.0483999999997</v>
      </c>
      <c r="K198" s="72">
        <v>11</v>
      </c>
    </row>
    <row r="199" spans="1:11" ht="23.4" x14ac:dyDescent="0.45">
      <c r="A199" s="59" t="s">
        <v>38</v>
      </c>
      <c r="B199" s="65" t="s">
        <v>39</v>
      </c>
      <c r="C199" s="67"/>
      <c r="D199" s="15">
        <v>185</v>
      </c>
      <c r="E199" s="25">
        <v>44998</v>
      </c>
      <c r="F199" s="25">
        <v>44998</v>
      </c>
      <c r="G199" s="26" t="s">
        <v>187</v>
      </c>
      <c r="H199" s="15" t="s">
        <v>41</v>
      </c>
      <c r="I199" s="62">
        <v>75.000799999999998</v>
      </c>
      <c r="J199" s="63">
        <f t="shared" si="2"/>
        <v>3000.0320000000002</v>
      </c>
      <c r="K199" s="72">
        <v>40</v>
      </c>
    </row>
    <row r="200" spans="1:11" ht="23.4" x14ac:dyDescent="0.45">
      <c r="A200" s="59" t="s">
        <v>38</v>
      </c>
      <c r="B200" s="65" t="s">
        <v>39</v>
      </c>
      <c r="C200" s="67"/>
      <c r="D200" s="15">
        <v>186</v>
      </c>
      <c r="E200" s="25">
        <v>44638</v>
      </c>
      <c r="F200" s="25">
        <v>44638</v>
      </c>
      <c r="G200" s="26" t="s">
        <v>187</v>
      </c>
      <c r="H200" s="15" t="s">
        <v>41</v>
      </c>
      <c r="I200" s="62">
        <v>51</v>
      </c>
      <c r="J200" s="63">
        <f t="shared" si="2"/>
        <v>612</v>
      </c>
      <c r="K200" s="72">
        <v>12</v>
      </c>
    </row>
    <row r="201" spans="1:11" ht="23.4" x14ac:dyDescent="0.45">
      <c r="A201" s="59" t="s">
        <v>38</v>
      </c>
      <c r="B201" s="65" t="s">
        <v>39</v>
      </c>
      <c r="C201" s="67"/>
      <c r="D201" s="15">
        <v>187</v>
      </c>
      <c r="E201" s="25">
        <v>44922</v>
      </c>
      <c r="F201" s="25">
        <v>44922</v>
      </c>
      <c r="G201" s="26" t="s">
        <v>188</v>
      </c>
      <c r="H201" s="15" t="s">
        <v>41</v>
      </c>
      <c r="I201" s="62">
        <v>22125</v>
      </c>
      <c r="J201" s="63">
        <f t="shared" si="2"/>
        <v>0</v>
      </c>
      <c r="K201" s="72">
        <v>0</v>
      </c>
    </row>
    <row r="202" spans="1:11" ht="23.4" x14ac:dyDescent="0.45">
      <c r="A202" s="59" t="s">
        <v>38</v>
      </c>
      <c r="B202" s="60" t="s">
        <v>39</v>
      </c>
      <c r="C202" s="23"/>
      <c r="D202" s="15">
        <v>188</v>
      </c>
      <c r="E202" s="25">
        <v>45166</v>
      </c>
      <c r="F202" s="25">
        <v>45166</v>
      </c>
      <c r="G202" s="26" t="s">
        <v>189</v>
      </c>
      <c r="H202" s="15" t="s">
        <v>41</v>
      </c>
      <c r="I202" s="62">
        <v>40.001666666600002</v>
      </c>
      <c r="J202" s="63">
        <f t="shared" si="2"/>
        <v>480.01999999920002</v>
      </c>
      <c r="K202" s="72">
        <v>12</v>
      </c>
    </row>
    <row r="203" spans="1:11" ht="23.4" x14ac:dyDescent="0.45">
      <c r="A203" s="59" t="s">
        <v>38</v>
      </c>
      <c r="B203" s="65" t="s">
        <v>39</v>
      </c>
      <c r="C203" s="67"/>
      <c r="D203" s="15">
        <v>189</v>
      </c>
      <c r="E203" s="25">
        <v>45049</v>
      </c>
      <c r="F203" s="25">
        <v>45049</v>
      </c>
      <c r="G203" s="26" t="s">
        <v>189</v>
      </c>
      <c r="H203" s="15" t="s">
        <v>41</v>
      </c>
      <c r="I203" s="62">
        <v>42.531999999999996</v>
      </c>
      <c r="J203" s="63">
        <f t="shared" si="2"/>
        <v>127.59599999999999</v>
      </c>
      <c r="K203" s="72">
        <v>3</v>
      </c>
    </row>
    <row r="204" spans="1:11" ht="23.4" x14ac:dyDescent="0.45">
      <c r="A204" s="59" t="s">
        <v>38</v>
      </c>
      <c r="B204" s="65" t="s">
        <v>39</v>
      </c>
      <c r="C204" s="67"/>
      <c r="D204" s="15">
        <v>190</v>
      </c>
      <c r="E204" s="25">
        <v>44998</v>
      </c>
      <c r="F204" s="25">
        <v>44998</v>
      </c>
      <c r="G204" s="26" t="s">
        <v>190</v>
      </c>
      <c r="H204" s="15" t="s">
        <v>41</v>
      </c>
      <c r="I204" s="62">
        <v>29.0044</v>
      </c>
      <c r="J204" s="63">
        <f t="shared" si="2"/>
        <v>493.07479999999998</v>
      </c>
      <c r="K204" s="72">
        <v>17</v>
      </c>
    </row>
    <row r="205" spans="1:11" ht="23.4" x14ac:dyDescent="0.45">
      <c r="A205" s="59" t="s">
        <v>38</v>
      </c>
      <c r="B205" s="60" t="s">
        <v>39</v>
      </c>
      <c r="C205" s="23"/>
      <c r="D205" s="15">
        <v>191</v>
      </c>
      <c r="E205" s="25">
        <v>44154</v>
      </c>
      <c r="F205" s="25">
        <v>44154</v>
      </c>
      <c r="G205" s="26" t="s">
        <v>191</v>
      </c>
      <c r="H205" s="15" t="s">
        <v>41</v>
      </c>
      <c r="I205" s="62">
        <v>63.436</v>
      </c>
      <c r="J205" s="63">
        <f t="shared" si="2"/>
        <v>253.744</v>
      </c>
      <c r="K205" s="72">
        <v>4</v>
      </c>
    </row>
    <row r="206" spans="1:11" ht="23.4" x14ac:dyDescent="0.45">
      <c r="A206" s="59" t="s">
        <v>38</v>
      </c>
      <c r="B206" s="65" t="s">
        <v>39</v>
      </c>
      <c r="C206" s="67"/>
      <c r="D206" s="15">
        <v>192</v>
      </c>
      <c r="E206" s="25">
        <v>44809</v>
      </c>
      <c r="F206" s="25">
        <v>44809</v>
      </c>
      <c r="G206" s="26" t="s">
        <v>192</v>
      </c>
      <c r="H206" s="15" t="s">
        <v>41</v>
      </c>
      <c r="I206" s="62">
        <v>115.001</v>
      </c>
      <c r="J206" s="63">
        <f t="shared" si="2"/>
        <v>575.005</v>
      </c>
      <c r="K206" s="72">
        <v>5</v>
      </c>
    </row>
    <row r="207" spans="1:11" ht="23.4" x14ac:dyDescent="0.45">
      <c r="A207" s="59" t="s">
        <v>38</v>
      </c>
      <c r="B207" s="65" t="s">
        <v>39</v>
      </c>
      <c r="C207" s="67"/>
      <c r="D207" s="15">
        <v>193</v>
      </c>
      <c r="E207" s="25">
        <v>44998</v>
      </c>
      <c r="F207" s="25">
        <v>44998</v>
      </c>
      <c r="G207" s="26" t="s">
        <v>193</v>
      </c>
      <c r="H207" s="15" t="s">
        <v>41</v>
      </c>
      <c r="I207" s="62">
        <v>29.004200000000001</v>
      </c>
      <c r="J207" s="63">
        <f t="shared" si="2"/>
        <v>348.05040000000002</v>
      </c>
      <c r="K207" s="72">
        <v>12</v>
      </c>
    </row>
    <row r="208" spans="1:11" ht="23.4" x14ac:dyDescent="0.45">
      <c r="A208" s="59" t="s">
        <v>38</v>
      </c>
      <c r="B208" s="65" t="s">
        <v>39</v>
      </c>
      <c r="C208" s="73"/>
      <c r="D208" s="71">
        <v>194</v>
      </c>
      <c r="E208" s="25">
        <v>45166</v>
      </c>
      <c r="F208" s="25">
        <v>45166</v>
      </c>
      <c r="G208" s="26" t="s">
        <v>194</v>
      </c>
      <c r="H208" s="15" t="s">
        <v>41</v>
      </c>
      <c r="I208" s="62">
        <v>13277.0414</v>
      </c>
      <c r="J208" s="63">
        <f t="shared" si="2"/>
        <v>66385.206999999995</v>
      </c>
      <c r="K208" s="72">
        <v>5</v>
      </c>
    </row>
    <row r="209" spans="1:11" ht="23.4" x14ac:dyDescent="0.45">
      <c r="A209" s="59" t="s">
        <v>38</v>
      </c>
      <c r="B209" s="65" t="s">
        <v>39</v>
      </c>
      <c r="C209" s="67"/>
      <c r="D209" s="15">
        <v>195</v>
      </c>
      <c r="E209" s="25">
        <v>44922</v>
      </c>
      <c r="F209" s="25">
        <v>44922</v>
      </c>
      <c r="G209" s="26" t="s">
        <v>194</v>
      </c>
      <c r="H209" s="15" t="s">
        <v>41</v>
      </c>
      <c r="I209" s="62">
        <v>6608</v>
      </c>
      <c r="J209" s="63">
        <f t="shared" si="2"/>
        <v>6608</v>
      </c>
      <c r="K209" s="75">
        <v>1</v>
      </c>
    </row>
    <row r="210" spans="1:11" ht="23.4" x14ac:dyDescent="0.45">
      <c r="A210" s="59" t="s">
        <v>38</v>
      </c>
      <c r="B210" s="65" t="s">
        <v>39</v>
      </c>
      <c r="C210" s="67"/>
      <c r="D210" s="15">
        <v>196</v>
      </c>
      <c r="E210" s="25">
        <v>43718</v>
      </c>
      <c r="F210" s="25">
        <v>43718</v>
      </c>
      <c r="G210" s="26" t="s">
        <v>195</v>
      </c>
      <c r="H210" s="15" t="s">
        <v>41</v>
      </c>
      <c r="I210" s="62">
        <v>5750.14</v>
      </c>
      <c r="J210" s="63">
        <f t="shared" si="2"/>
        <v>0</v>
      </c>
      <c r="K210" s="76">
        <v>0</v>
      </c>
    </row>
    <row r="211" spans="1:11" ht="23.4" x14ac:dyDescent="0.45">
      <c r="A211" s="59" t="s">
        <v>38</v>
      </c>
      <c r="B211" s="65" t="s">
        <v>39</v>
      </c>
      <c r="C211" s="67"/>
      <c r="D211" s="15">
        <v>197</v>
      </c>
      <c r="E211" s="25">
        <v>42578</v>
      </c>
      <c r="F211" s="25">
        <v>42578</v>
      </c>
      <c r="G211" s="26" t="s">
        <v>196</v>
      </c>
      <c r="H211" s="15" t="s">
        <v>41</v>
      </c>
      <c r="I211" s="62">
        <v>7110.22</v>
      </c>
      <c r="J211" s="63">
        <f t="shared" si="2"/>
        <v>63991.98</v>
      </c>
      <c r="K211" s="76">
        <v>9</v>
      </c>
    </row>
    <row r="212" spans="1:11" ht="23.4" x14ac:dyDescent="0.45">
      <c r="A212" s="59" t="s">
        <v>38</v>
      </c>
      <c r="B212" s="65" t="s">
        <v>39</v>
      </c>
      <c r="C212" s="67"/>
      <c r="D212" s="15">
        <v>198</v>
      </c>
      <c r="E212" s="25">
        <v>45166</v>
      </c>
      <c r="F212" s="25">
        <v>45166</v>
      </c>
      <c r="G212" s="26" t="s">
        <v>197</v>
      </c>
      <c r="H212" s="15" t="s">
        <v>41</v>
      </c>
      <c r="I212" s="62">
        <v>7320.8851999999997</v>
      </c>
      <c r="J212" s="63">
        <f t="shared" si="2"/>
        <v>43925.311199999996</v>
      </c>
      <c r="K212" s="76">
        <v>6</v>
      </c>
    </row>
    <row r="213" spans="1:11" ht="23.4" x14ac:dyDescent="0.45">
      <c r="A213" s="59" t="s">
        <v>38</v>
      </c>
      <c r="B213" s="65" t="s">
        <v>39</v>
      </c>
      <c r="C213" s="67"/>
      <c r="D213" s="15">
        <v>199</v>
      </c>
      <c r="E213" s="25">
        <v>45166</v>
      </c>
      <c r="F213" s="25">
        <v>45166</v>
      </c>
      <c r="G213" s="26" t="s">
        <v>198</v>
      </c>
      <c r="H213" s="15" t="s">
        <v>41</v>
      </c>
      <c r="I213" s="62">
        <v>8058.9633999999996</v>
      </c>
      <c r="J213" s="63">
        <f t="shared" ref="J213:J257" si="3">I213*K213</f>
        <v>80589.633999999991</v>
      </c>
      <c r="K213" s="76">
        <v>10</v>
      </c>
    </row>
    <row r="214" spans="1:11" ht="23.4" x14ac:dyDescent="0.45">
      <c r="A214" s="60" t="s">
        <v>38</v>
      </c>
      <c r="B214" s="65" t="s">
        <v>39</v>
      </c>
      <c r="C214" s="67"/>
      <c r="D214" s="15">
        <v>200</v>
      </c>
      <c r="E214" s="25">
        <v>45166</v>
      </c>
      <c r="F214" s="25">
        <v>45166</v>
      </c>
      <c r="G214" s="26" t="s">
        <v>199</v>
      </c>
      <c r="H214" s="15" t="s">
        <v>41</v>
      </c>
      <c r="I214" s="62">
        <v>8058.9633999999996</v>
      </c>
      <c r="J214" s="63">
        <f t="shared" si="3"/>
        <v>80589.633999999991</v>
      </c>
      <c r="K214" s="76">
        <v>10</v>
      </c>
    </row>
    <row r="215" spans="1:11" ht="23.4" x14ac:dyDescent="0.45">
      <c r="A215" s="77" t="s">
        <v>38</v>
      </c>
      <c r="B215" s="78" t="s">
        <v>39</v>
      </c>
      <c r="C215" s="79"/>
      <c r="D215" s="80">
        <v>201</v>
      </c>
      <c r="E215" s="81">
        <v>44922</v>
      </c>
      <c r="F215" s="81">
        <v>44922</v>
      </c>
      <c r="G215" s="82" t="s">
        <v>199</v>
      </c>
      <c r="H215" s="83" t="s">
        <v>41</v>
      </c>
      <c r="I215" s="84">
        <v>5428</v>
      </c>
      <c r="J215" s="63">
        <f t="shared" si="3"/>
        <v>0</v>
      </c>
      <c r="K215" s="76">
        <v>0</v>
      </c>
    </row>
    <row r="216" spans="1:11" ht="23.4" x14ac:dyDescent="0.45">
      <c r="A216" s="77" t="s">
        <v>38</v>
      </c>
      <c r="B216" s="78" t="s">
        <v>39</v>
      </c>
      <c r="C216" s="79"/>
      <c r="D216" s="80">
        <v>202</v>
      </c>
      <c r="E216" s="81">
        <v>45166</v>
      </c>
      <c r="F216" s="81">
        <v>45166</v>
      </c>
      <c r="G216" s="82" t="s">
        <v>200</v>
      </c>
      <c r="H216" s="83" t="s">
        <v>41</v>
      </c>
      <c r="I216" s="84">
        <v>8058.9633999999996</v>
      </c>
      <c r="J216" s="63">
        <f t="shared" si="3"/>
        <v>80589.633999999991</v>
      </c>
      <c r="K216" s="76">
        <v>10</v>
      </c>
    </row>
    <row r="217" spans="1:11" ht="23.4" x14ac:dyDescent="0.45">
      <c r="A217" s="77" t="s">
        <v>38</v>
      </c>
      <c r="B217" s="78" t="s">
        <v>39</v>
      </c>
      <c r="C217" s="79"/>
      <c r="D217" s="80">
        <v>204</v>
      </c>
      <c r="E217" s="81">
        <v>42988</v>
      </c>
      <c r="F217" s="81">
        <v>42988</v>
      </c>
      <c r="G217" s="82" t="s">
        <v>201</v>
      </c>
      <c r="H217" s="83" t="s">
        <v>41</v>
      </c>
      <c r="I217" s="84">
        <v>3495.16</v>
      </c>
      <c r="J217" s="63">
        <f t="shared" si="3"/>
        <v>0</v>
      </c>
      <c r="K217" s="85">
        <v>0</v>
      </c>
    </row>
    <row r="218" spans="1:11" ht="23.4" x14ac:dyDescent="0.45">
      <c r="A218" s="77" t="s">
        <v>38</v>
      </c>
      <c r="B218" s="78" t="s">
        <v>39</v>
      </c>
      <c r="C218" s="79"/>
      <c r="D218" s="80">
        <v>205</v>
      </c>
      <c r="E218" s="81">
        <v>44019</v>
      </c>
      <c r="F218" s="81">
        <v>44019</v>
      </c>
      <c r="G218" s="82" t="s">
        <v>201</v>
      </c>
      <c r="H218" s="83" t="s">
        <v>41</v>
      </c>
      <c r="I218" s="84">
        <v>4956</v>
      </c>
      <c r="J218" s="63">
        <f t="shared" si="3"/>
        <v>4956</v>
      </c>
      <c r="K218" s="76">
        <v>1</v>
      </c>
    </row>
    <row r="219" spans="1:11" ht="23.4" x14ac:dyDescent="0.45">
      <c r="A219" s="77" t="s">
        <v>38</v>
      </c>
      <c r="B219" s="77" t="s">
        <v>39</v>
      </c>
      <c r="C219" s="82"/>
      <c r="D219" s="83">
        <v>206</v>
      </c>
      <c r="E219" s="25">
        <v>43718</v>
      </c>
      <c r="F219" s="25">
        <v>43718</v>
      </c>
      <c r="G219" s="82" t="s">
        <v>201</v>
      </c>
      <c r="H219" s="83" t="s">
        <v>41</v>
      </c>
      <c r="I219" s="83">
        <v>3933.1642000000002</v>
      </c>
      <c r="J219" s="63">
        <f t="shared" si="3"/>
        <v>3933.1642000000002</v>
      </c>
      <c r="K219" s="76">
        <v>1</v>
      </c>
    </row>
    <row r="220" spans="1:11" ht="23.4" x14ac:dyDescent="0.45">
      <c r="A220" s="77" t="s">
        <v>112</v>
      </c>
      <c r="B220" s="77" t="s">
        <v>202</v>
      </c>
      <c r="C220" s="82"/>
      <c r="D220" s="83">
        <v>207</v>
      </c>
      <c r="E220" s="86">
        <v>44657</v>
      </c>
      <c r="F220" s="87">
        <v>44657</v>
      </c>
      <c r="G220" s="82" t="s">
        <v>201</v>
      </c>
      <c r="H220" s="83" t="s">
        <v>41</v>
      </c>
      <c r="I220" s="83">
        <v>4409.7308000000003</v>
      </c>
      <c r="J220" s="63">
        <f t="shared" si="3"/>
        <v>13229.1924</v>
      </c>
      <c r="K220" s="75">
        <v>3</v>
      </c>
    </row>
    <row r="221" spans="1:11" ht="23.4" x14ac:dyDescent="0.45">
      <c r="A221" s="77" t="s">
        <v>38</v>
      </c>
      <c r="B221" s="77" t="s">
        <v>39</v>
      </c>
      <c r="C221" s="82"/>
      <c r="D221" s="83">
        <v>208</v>
      </c>
      <c r="E221" s="86">
        <v>45166</v>
      </c>
      <c r="F221" s="87">
        <v>45166</v>
      </c>
      <c r="G221" s="82" t="s">
        <v>203</v>
      </c>
      <c r="H221" s="83" t="s">
        <v>41</v>
      </c>
      <c r="I221" s="83">
        <v>15342.879199999999</v>
      </c>
      <c r="J221" s="63">
        <f t="shared" si="3"/>
        <v>61371.516799999998</v>
      </c>
      <c r="K221" s="75">
        <v>4</v>
      </c>
    </row>
    <row r="222" spans="1:11" ht="23.4" x14ac:dyDescent="0.45">
      <c r="A222" s="77" t="s">
        <v>38</v>
      </c>
      <c r="B222" s="77" t="s">
        <v>39</v>
      </c>
      <c r="C222" s="82"/>
      <c r="D222" s="83">
        <v>209</v>
      </c>
      <c r="E222" s="86">
        <v>44922</v>
      </c>
      <c r="F222" s="87">
        <v>44922</v>
      </c>
      <c r="G222" s="82" t="s">
        <v>204</v>
      </c>
      <c r="H222" s="83" t="s">
        <v>41</v>
      </c>
      <c r="I222" s="83">
        <v>7670</v>
      </c>
      <c r="J222" s="63">
        <f t="shared" si="3"/>
        <v>7670</v>
      </c>
      <c r="K222" s="75">
        <v>1</v>
      </c>
    </row>
    <row r="223" spans="1:11" ht="23.4" x14ac:dyDescent="0.45">
      <c r="A223" s="77" t="s">
        <v>38</v>
      </c>
      <c r="B223" s="77" t="s">
        <v>39</v>
      </c>
      <c r="C223" s="82"/>
      <c r="D223" s="83">
        <v>210</v>
      </c>
      <c r="E223" s="86">
        <v>42586</v>
      </c>
      <c r="F223" s="87">
        <v>42586</v>
      </c>
      <c r="G223" s="82" t="s">
        <v>205</v>
      </c>
      <c r="H223" s="83" t="s">
        <v>41</v>
      </c>
      <c r="I223" s="83">
        <v>6440</v>
      </c>
      <c r="J223" s="63">
        <f t="shared" si="3"/>
        <v>90160</v>
      </c>
      <c r="K223" s="75">
        <v>14</v>
      </c>
    </row>
    <row r="224" spans="1:11" ht="23.4" x14ac:dyDescent="0.45">
      <c r="A224" s="77" t="s">
        <v>38</v>
      </c>
      <c r="B224" s="77" t="s">
        <v>39</v>
      </c>
      <c r="C224" s="82"/>
      <c r="D224" s="83">
        <v>211</v>
      </c>
      <c r="E224" s="86">
        <v>44922</v>
      </c>
      <c r="F224" s="87">
        <v>44922</v>
      </c>
      <c r="G224" s="82" t="s">
        <v>206</v>
      </c>
      <c r="H224" s="83" t="s">
        <v>41</v>
      </c>
      <c r="I224" s="83">
        <v>15045</v>
      </c>
      <c r="J224" s="63">
        <f t="shared" si="3"/>
        <v>15045</v>
      </c>
      <c r="K224" s="75">
        <v>1</v>
      </c>
    </row>
    <row r="225" spans="1:11" ht="23.4" x14ac:dyDescent="0.45">
      <c r="A225" s="77" t="s">
        <v>38</v>
      </c>
      <c r="B225" s="77" t="s">
        <v>39</v>
      </c>
      <c r="C225" s="82"/>
      <c r="D225" s="83">
        <v>212</v>
      </c>
      <c r="E225" s="86">
        <v>44922</v>
      </c>
      <c r="F225" s="87">
        <v>44922</v>
      </c>
      <c r="G225" s="82" t="s">
        <v>207</v>
      </c>
      <c r="H225" s="83" t="s">
        <v>41</v>
      </c>
      <c r="I225" s="83">
        <v>7552</v>
      </c>
      <c r="J225" s="63">
        <f t="shared" si="3"/>
        <v>0</v>
      </c>
      <c r="K225" s="75">
        <v>0</v>
      </c>
    </row>
    <row r="226" spans="1:11" ht="23.4" x14ac:dyDescent="0.45">
      <c r="A226" s="77" t="s">
        <v>112</v>
      </c>
      <c r="B226" s="77" t="s">
        <v>202</v>
      </c>
      <c r="C226" s="82"/>
      <c r="D226" s="83">
        <v>213</v>
      </c>
      <c r="E226" s="86">
        <v>45166</v>
      </c>
      <c r="F226" s="87">
        <v>45166</v>
      </c>
      <c r="G226" s="82" t="s">
        <v>207</v>
      </c>
      <c r="H226" s="83" t="s">
        <v>41</v>
      </c>
      <c r="I226" s="83">
        <v>5760.17</v>
      </c>
      <c r="J226" s="63">
        <f t="shared" si="3"/>
        <v>17280.510000000002</v>
      </c>
      <c r="K226" s="75">
        <v>3</v>
      </c>
    </row>
    <row r="227" spans="1:11" ht="23.4" x14ac:dyDescent="0.45">
      <c r="A227" s="77" t="s">
        <v>38</v>
      </c>
      <c r="B227" s="77" t="s">
        <v>39</v>
      </c>
      <c r="C227" s="82"/>
      <c r="D227" s="83">
        <v>214</v>
      </c>
      <c r="E227" s="86">
        <v>43528</v>
      </c>
      <c r="F227" s="87">
        <v>43528</v>
      </c>
      <c r="G227" s="82" t="s">
        <v>208</v>
      </c>
      <c r="H227" s="83" t="s">
        <v>41</v>
      </c>
      <c r="I227" s="83">
        <v>9703.4825000000001</v>
      </c>
      <c r="J227" s="63">
        <f t="shared" si="3"/>
        <v>9703.4825000000001</v>
      </c>
      <c r="K227" s="75">
        <v>1</v>
      </c>
    </row>
    <row r="228" spans="1:11" ht="23.4" x14ac:dyDescent="0.45">
      <c r="A228" s="77" t="s">
        <v>112</v>
      </c>
      <c r="B228" s="77" t="s">
        <v>202</v>
      </c>
      <c r="C228" s="82"/>
      <c r="D228" s="83">
        <v>215</v>
      </c>
      <c r="E228" s="86">
        <v>44657</v>
      </c>
      <c r="F228" s="87">
        <v>44657</v>
      </c>
      <c r="G228" s="82" t="s">
        <v>208</v>
      </c>
      <c r="H228" s="83" t="s">
        <v>41</v>
      </c>
      <c r="I228" s="83">
        <v>13482.503000000001</v>
      </c>
      <c r="J228" s="63">
        <f t="shared" si="3"/>
        <v>0</v>
      </c>
      <c r="K228" s="75">
        <v>0</v>
      </c>
    </row>
    <row r="229" spans="1:11" ht="23.4" x14ac:dyDescent="0.45">
      <c r="A229" s="77" t="s">
        <v>38</v>
      </c>
      <c r="B229" s="77" t="s">
        <v>39</v>
      </c>
      <c r="C229" s="82"/>
      <c r="D229" s="83">
        <v>216</v>
      </c>
      <c r="E229" s="86">
        <v>44922</v>
      </c>
      <c r="F229" s="87">
        <v>44922</v>
      </c>
      <c r="G229" s="82" t="s">
        <v>208</v>
      </c>
      <c r="H229" s="83" t="s">
        <v>41</v>
      </c>
      <c r="I229" s="83">
        <v>7670</v>
      </c>
      <c r="J229" s="63">
        <f t="shared" si="3"/>
        <v>0</v>
      </c>
      <c r="K229" s="75">
        <v>0</v>
      </c>
    </row>
    <row r="230" spans="1:11" ht="23.4" x14ac:dyDescent="0.45">
      <c r="A230" s="77" t="s">
        <v>38</v>
      </c>
      <c r="B230" s="77" t="s">
        <v>39</v>
      </c>
      <c r="C230" s="82"/>
      <c r="D230" s="83">
        <v>217</v>
      </c>
      <c r="E230" s="86">
        <v>43528</v>
      </c>
      <c r="F230" s="87">
        <v>43528</v>
      </c>
      <c r="G230" s="82" t="s">
        <v>209</v>
      </c>
      <c r="H230" s="83" t="s">
        <v>41</v>
      </c>
      <c r="I230" s="83">
        <v>9703.4825000000001</v>
      </c>
      <c r="J230" s="63">
        <f t="shared" si="3"/>
        <v>9703.4825000000001</v>
      </c>
      <c r="K230" s="75">
        <v>1</v>
      </c>
    </row>
    <row r="231" spans="1:11" ht="23.4" x14ac:dyDescent="0.45">
      <c r="A231" s="77" t="s">
        <v>112</v>
      </c>
      <c r="B231" s="77" t="s">
        <v>202</v>
      </c>
      <c r="C231" s="82"/>
      <c r="D231" s="83">
        <v>218</v>
      </c>
      <c r="E231" s="86">
        <v>44657</v>
      </c>
      <c r="F231" s="87">
        <v>44657</v>
      </c>
      <c r="G231" s="82" t="s">
        <v>209</v>
      </c>
      <c r="H231" s="83" t="s">
        <v>41</v>
      </c>
      <c r="I231" s="83">
        <v>13482.503000000001</v>
      </c>
      <c r="J231" s="63">
        <f t="shared" si="3"/>
        <v>0</v>
      </c>
      <c r="K231" s="75">
        <v>0</v>
      </c>
    </row>
    <row r="232" spans="1:11" ht="23.4" x14ac:dyDescent="0.45">
      <c r="A232" s="77" t="s">
        <v>38</v>
      </c>
      <c r="B232" s="77" t="s">
        <v>39</v>
      </c>
      <c r="C232" s="82"/>
      <c r="D232" s="83">
        <v>219</v>
      </c>
      <c r="E232" s="86">
        <v>44922</v>
      </c>
      <c r="F232" s="87">
        <v>44922</v>
      </c>
      <c r="G232" s="82" t="s">
        <v>209</v>
      </c>
      <c r="H232" s="83" t="s">
        <v>41</v>
      </c>
      <c r="I232" s="83">
        <v>7670</v>
      </c>
      <c r="J232" s="63">
        <f t="shared" si="3"/>
        <v>7670</v>
      </c>
      <c r="K232" s="75">
        <v>1</v>
      </c>
    </row>
    <row r="233" spans="1:11" ht="23.4" x14ac:dyDescent="0.45">
      <c r="A233" s="77" t="s">
        <v>38</v>
      </c>
      <c r="B233" s="77" t="s">
        <v>39</v>
      </c>
      <c r="C233" s="82"/>
      <c r="D233" s="83">
        <v>220</v>
      </c>
      <c r="E233" s="86">
        <v>43528</v>
      </c>
      <c r="F233" s="87">
        <v>43528</v>
      </c>
      <c r="G233" s="82" t="s">
        <v>210</v>
      </c>
      <c r="H233" s="83" t="s">
        <v>41</v>
      </c>
      <c r="I233" s="84">
        <v>9703.4825000000001</v>
      </c>
      <c r="J233" s="63">
        <f t="shared" si="3"/>
        <v>19406.965</v>
      </c>
      <c r="K233" s="75">
        <v>2</v>
      </c>
    </row>
    <row r="234" spans="1:11" ht="23.4" x14ac:dyDescent="0.45">
      <c r="A234" s="77" t="s">
        <v>38</v>
      </c>
      <c r="B234" s="77" t="s">
        <v>39</v>
      </c>
      <c r="C234" s="82"/>
      <c r="D234" s="83">
        <v>221</v>
      </c>
      <c r="E234" s="86">
        <v>44922</v>
      </c>
      <c r="F234" s="87">
        <v>44922</v>
      </c>
      <c r="G234" s="82" t="s">
        <v>210</v>
      </c>
      <c r="H234" s="83" t="s">
        <v>41</v>
      </c>
      <c r="I234" s="83">
        <v>7670</v>
      </c>
      <c r="J234" s="63">
        <f t="shared" si="3"/>
        <v>0</v>
      </c>
      <c r="K234" s="76">
        <v>0</v>
      </c>
    </row>
    <row r="235" spans="1:11" ht="23.4" x14ac:dyDescent="0.45">
      <c r="A235" s="77" t="s">
        <v>38</v>
      </c>
      <c r="B235" s="77" t="s">
        <v>39</v>
      </c>
      <c r="C235" s="82"/>
      <c r="D235" s="83">
        <v>223</v>
      </c>
      <c r="E235" s="86">
        <v>45166</v>
      </c>
      <c r="F235" s="87">
        <v>45166</v>
      </c>
      <c r="G235" s="82" t="s">
        <v>211</v>
      </c>
      <c r="H235" s="83" t="s">
        <v>41</v>
      </c>
      <c r="I235" s="83">
        <v>10638.88</v>
      </c>
      <c r="J235" s="63">
        <f t="shared" si="3"/>
        <v>106388.79999999999</v>
      </c>
      <c r="K235" s="76">
        <v>10</v>
      </c>
    </row>
    <row r="236" spans="1:11" ht="23.4" x14ac:dyDescent="0.45">
      <c r="A236" s="77" t="s">
        <v>38</v>
      </c>
      <c r="B236" s="77" t="s">
        <v>39</v>
      </c>
      <c r="C236" s="82"/>
      <c r="D236" s="83">
        <v>225</v>
      </c>
      <c r="E236" s="86">
        <v>45166</v>
      </c>
      <c r="F236" s="25">
        <v>45166</v>
      </c>
      <c r="G236" s="82" t="s">
        <v>212</v>
      </c>
      <c r="H236" s="83" t="s">
        <v>41</v>
      </c>
      <c r="I236" s="83">
        <v>13329.6818</v>
      </c>
      <c r="J236" s="63">
        <f t="shared" si="3"/>
        <v>146626.49979999999</v>
      </c>
      <c r="K236" s="76">
        <v>11</v>
      </c>
    </row>
    <row r="237" spans="1:11" ht="23.4" x14ac:dyDescent="0.45">
      <c r="A237" s="77" t="s">
        <v>38</v>
      </c>
      <c r="B237" s="77" t="s">
        <v>39</v>
      </c>
      <c r="C237" s="82"/>
      <c r="D237" s="83">
        <v>226</v>
      </c>
      <c r="E237" s="86">
        <v>44922</v>
      </c>
      <c r="F237" s="87">
        <v>44922</v>
      </c>
      <c r="G237" s="82" t="s">
        <v>212</v>
      </c>
      <c r="H237" s="83" t="s">
        <v>41</v>
      </c>
      <c r="I237" s="83">
        <v>13452</v>
      </c>
      <c r="J237" s="63">
        <f t="shared" si="3"/>
        <v>13452</v>
      </c>
      <c r="K237" s="76">
        <v>1</v>
      </c>
    </row>
    <row r="238" spans="1:11" ht="23.4" x14ac:dyDescent="0.45">
      <c r="A238" s="77" t="s">
        <v>38</v>
      </c>
      <c r="B238" s="77" t="s">
        <v>39</v>
      </c>
      <c r="C238" s="88"/>
      <c r="D238" s="76">
        <v>227</v>
      </c>
      <c r="E238" s="89">
        <v>45166</v>
      </c>
      <c r="F238" s="90">
        <v>45166</v>
      </c>
      <c r="G238" s="88" t="s">
        <v>213</v>
      </c>
      <c r="H238" s="76" t="s">
        <v>41</v>
      </c>
      <c r="I238" s="76">
        <v>13329.6818</v>
      </c>
      <c r="J238" s="63">
        <f t="shared" si="3"/>
        <v>146626.49979999999</v>
      </c>
      <c r="K238" s="76">
        <v>11</v>
      </c>
    </row>
    <row r="239" spans="1:11" ht="23.4" x14ac:dyDescent="0.45">
      <c r="A239" s="77" t="s">
        <v>38</v>
      </c>
      <c r="B239" s="77" t="s">
        <v>39</v>
      </c>
      <c r="C239" s="88"/>
      <c r="D239" s="76">
        <v>228</v>
      </c>
      <c r="E239" s="89">
        <v>44922</v>
      </c>
      <c r="F239" s="90">
        <v>44922</v>
      </c>
      <c r="G239" s="88" t="s">
        <v>213</v>
      </c>
      <c r="H239" s="76" t="s">
        <v>41</v>
      </c>
      <c r="I239" s="76">
        <v>13452</v>
      </c>
      <c r="J239" s="63">
        <f t="shared" si="3"/>
        <v>26904</v>
      </c>
      <c r="K239" s="76">
        <v>2</v>
      </c>
    </row>
    <row r="240" spans="1:11" ht="23.4" x14ac:dyDescent="0.45">
      <c r="A240" s="77" t="s">
        <v>38</v>
      </c>
      <c r="B240" s="77" t="s">
        <v>39</v>
      </c>
      <c r="C240" s="88"/>
      <c r="D240" s="76">
        <v>229</v>
      </c>
      <c r="E240" s="89">
        <v>45166</v>
      </c>
      <c r="F240" s="90">
        <v>45166</v>
      </c>
      <c r="G240" s="88" t="s">
        <v>214</v>
      </c>
      <c r="H240" s="76" t="s">
        <v>41</v>
      </c>
      <c r="I240" s="76">
        <v>13329.6818</v>
      </c>
      <c r="J240" s="63">
        <f t="shared" si="3"/>
        <v>173285.8634</v>
      </c>
      <c r="K240" s="85">
        <v>13</v>
      </c>
    </row>
    <row r="241" spans="1:11" ht="23.4" x14ac:dyDescent="0.45">
      <c r="A241" s="77" t="s">
        <v>38</v>
      </c>
      <c r="B241" s="77" t="s">
        <v>39</v>
      </c>
      <c r="C241" s="88"/>
      <c r="D241" s="76">
        <v>230</v>
      </c>
      <c r="E241" s="89">
        <v>44922</v>
      </c>
      <c r="F241" s="90">
        <v>44922</v>
      </c>
      <c r="G241" s="88" t="s">
        <v>214</v>
      </c>
      <c r="H241" s="76" t="s">
        <v>41</v>
      </c>
      <c r="I241" s="76">
        <v>13452</v>
      </c>
      <c r="J241" s="63">
        <f t="shared" si="3"/>
        <v>26904</v>
      </c>
      <c r="K241" s="76">
        <v>2</v>
      </c>
    </row>
    <row r="242" spans="1:11" ht="23.4" x14ac:dyDescent="0.45">
      <c r="A242" s="77" t="s">
        <v>38</v>
      </c>
      <c r="B242" s="77" t="s">
        <v>39</v>
      </c>
      <c r="C242" s="88"/>
      <c r="D242" s="76">
        <v>231</v>
      </c>
      <c r="E242" s="89">
        <v>44922</v>
      </c>
      <c r="F242" s="90">
        <v>44922</v>
      </c>
      <c r="G242" s="88" t="s">
        <v>215</v>
      </c>
      <c r="H242" s="76" t="s">
        <v>41</v>
      </c>
      <c r="I242" s="76">
        <v>9676</v>
      </c>
      <c r="J242" s="63">
        <f t="shared" si="3"/>
        <v>67732</v>
      </c>
      <c r="K242" s="76">
        <v>7</v>
      </c>
    </row>
    <row r="243" spans="1:11" ht="23.4" x14ac:dyDescent="0.45">
      <c r="A243" s="77" t="s">
        <v>38</v>
      </c>
      <c r="B243" s="77" t="s">
        <v>39</v>
      </c>
      <c r="C243" s="88"/>
      <c r="D243" s="76">
        <v>232</v>
      </c>
      <c r="E243" s="89">
        <v>44825</v>
      </c>
      <c r="F243" s="90">
        <v>44825</v>
      </c>
      <c r="G243" s="88" t="s">
        <v>215</v>
      </c>
      <c r="H243" s="76" t="s">
        <v>41</v>
      </c>
      <c r="I243" s="76">
        <v>10266</v>
      </c>
      <c r="J243" s="63">
        <f t="shared" si="3"/>
        <v>20532</v>
      </c>
      <c r="K243" s="76">
        <v>2</v>
      </c>
    </row>
    <row r="244" spans="1:11" ht="23.4" x14ac:dyDescent="0.45">
      <c r="A244" s="77" t="s">
        <v>38</v>
      </c>
      <c r="B244" s="77" t="s">
        <v>39</v>
      </c>
      <c r="C244" s="88"/>
      <c r="D244" s="76">
        <v>233</v>
      </c>
      <c r="E244" s="89">
        <v>44922</v>
      </c>
      <c r="F244" s="90">
        <v>44922</v>
      </c>
      <c r="G244" s="88" t="s">
        <v>216</v>
      </c>
      <c r="H244" s="76" t="s">
        <v>41</v>
      </c>
      <c r="I244" s="76">
        <v>10384</v>
      </c>
      <c r="J244" s="63">
        <f t="shared" si="3"/>
        <v>83072</v>
      </c>
      <c r="K244" s="76">
        <v>8</v>
      </c>
    </row>
    <row r="245" spans="1:11" ht="23.4" x14ac:dyDescent="0.45">
      <c r="A245" s="77" t="s">
        <v>38</v>
      </c>
      <c r="B245" s="77" t="s">
        <v>39</v>
      </c>
      <c r="C245" s="88"/>
      <c r="D245" s="76">
        <v>235</v>
      </c>
      <c r="E245" s="89">
        <v>44922</v>
      </c>
      <c r="F245" s="90">
        <v>44922</v>
      </c>
      <c r="G245" s="88" t="s">
        <v>217</v>
      </c>
      <c r="H245" s="76" t="s">
        <v>41</v>
      </c>
      <c r="I245" s="76">
        <v>10384</v>
      </c>
      <c r="J245" s="63">
        <f t="shared" si="3"/>
        <v>83072</v>
      </c>
      <c r="K245" s="76">
        <v>8</v>
      </c>
    </row>
    <row r="246" spans="1:11" ht="23.4" x14ac:dyDescent="0.45">
      <c r="A246" s="77" t="s">
        <v>38</v>
      </c>
      <c r="B246" s="77" t="s">
        <v>39</v>
      </c>
      <c r="C246" s="88"/>
      <c r="D246" s="76">
        <v>236</v>
      </c>
      <c r="E246" s="89">
        <v>44825</v>
      </c>
      <c r="F246" s="90">
        <v>44825</v>
      </c>
      <c r="G246" s="88" t="s">
        <v>217</v>
      </c>
      <c r="H246" s="76" t="s">
        <v>41</v>
      </c>
      <c r="I246" s="76">
        <v>14396</v>
      </c>
      <c r="J246" s="63">
        <f t="shared" si="3"/>
        <v>14396</v>
      </c>
      <c r="K246" s="76">
        <v>1</v>
      </c>
    </row>
    <row r="247" spans="1:11" ht="23.4" x14ac:dyDescent="0.45">
      <c r="A247" s="77" t="s">
        <v>38</v>
      </c>
      <c r="B247" s="77" t="s">
        <v>39</v>
      </c>
      <c r="C247" s="88"/>
      <c r="D247" s="76">
        <v>237</v>
      </c>
      <c r="E247" s="89">
        <v>44922</v>
      </c>
      <c r="F247" s="90">
        <v>44922</v>
      </c>
      <c r="G247" s="88" t="s">
        <v>218</v>
      </c>
      <c r="H247" s="76" t="s">
        <v>41</v>
      </c>
      <c r="I247" s="76">
        <v>10384</v>
      </c>
      <c r="J247" s="63">
        <f t="shared" si="3"/>
        <v>83072</v>
      </c>
      <c r="K247" s="76">
        <v>8</v>
      </c>
    </row>
    <row r="248" spans="1:11" ht="23.4" x14ac:dyDescent="0.45">
      <c r="A248" s="77" t="s">
        <v>38</v>
      </c>
      <c r="B248" s="77" t="s">
        <v>39</v>
      </c>
      <c r="C248" s="88"/>
      <c r="D248" s="76">
        <v>238</v>
      </c>
      <c r="E248" s="89">
        <v>44825</v>
      </c>
      <c r="F248" s="90">
        <v>44825</v>
      </c>
      <c r="G248" s="88" t="s">
        <v>218</v>
      </c>
      <c r="H248" s="76" t="s">
        <v>41</v>
      </c>
      <c r="I248" s="76">
        <v>14396</v>
      </c>
      <c r="J248" s="63">
        <f t="shared" si="3"/>
        <v>28792</v>
      </c>
      <c r="K248" s="76">
        <v>2</v>
      </c>
    </row>
    <row r="249" spans="1:11" ht="23.4" x14ac:dyDescent="0.45">
      <c r="A249" s="77" t="s">
        <v>38</v>
      </c>
      <c r="B249" s="77" t="s">
        <v>39</v>
      </c>
      <c r="C249" s="88"/>
      <c r="D249" s="76">
        <v>239</v>
      </c>
      <c r="E249" s="89">
        <v>44174</v>
      </c>
      <c r="F249" s="90">
        <v>44174</v>
      </c>
      <c r="G249" s="88" t="s">
        <v>219</v>
      </c>
      <c r="H249" s="76" t="s">
        <v>41</v>
      </c>
      <c r="I249" s="76">
        <v>6372</v>
      </c>
      <c r="J249" s="63">
        <f t="shared" si="3"/>
        <v>12744</v>
      </c>
      <c r="K249" s="76">
        <v>2</v>
      </c>
    </row>
    <row r="250" spans="1:11" ht="23.4" x14ac:dyDescent="0.45">
      <c r="A250" s="77" t="s">
        <v>38</v>
      </c>
      <c r="B250" s="77" t="s">
        <v>39</v>
      </c>
      <c r="C250" s="88"/>
      <c r="D250" s="76">
        <v>240</v>
      </c>
      <c r="E250" s="89">
        <v>45166</v>
      </c>
      <c r="F250" s="90">
        <v>45166</v>
      </c>
      <c r="G250" s="88" t="s">
        <v>219</v>
      </c>
      <c r="H250" s="76" t="s">
        <v>41</v>
      </c>
      <c r="I250" s="76">
        <v>4053.8424</v>
      </c>
      <c r="J250" s="63">
        <f t="shared" si="3"/>
        <v>12161.5272</v>
      </c>
      <c r="K250" s="76">
        <v>3</v>
      </c>
    </row>
    <row r="251" spans="1:11" ht="23.4" x14ac:dyDescent="0.45">
      <c r="A251" s="77" t="s">
        <v>38</v>
      </c>
      <c r="B251" s="77" t="s">
        <v>39</v>
      </c>
      <c r="C251" s="88"/>
      <c r="D251" s="76">
        <v>241</v>
      </c>
      <c r="E251" s="89">
        <v>45166</v>
      </c>
      <c r="F251" s="90">
        <v>45166</v>
      </c>
      <c r="G251" s="88" t="s">
        <v>220</v>
      </c>
      <c r="H251" s="76" t="s">
        <v>41</v>
      </c>
      <c r="I251" s="76">
        <v>13329.681699999999</v>
      </c>
      <c r="J251" s="63">
        <f t="shared" si="3"/>
        <v>13329.681699999999</v>
      </c>
      <c r="K251" s="76">
        <v>1</v>
      </c>
    </row>
    <row r="252" spans="1:11" ht="23.4" x14ac:dyDescent="0.45">
      <c r="A252" s="77" t="s">
        <v>38</v>
      </c>
      <c r="B252" s="77" t="s">
        <v>39</v>
      </c>
      <c r="C252" s="88"/>
      <c r="D252" s="76">
        <v>242</v>
      </c>
      <c r="E252" s="89">
        <v>44174</v>
      </c>
      <c r="F252" s="90">
        <v>44174</v>
      </c>
      <c r="G252" s="88" t="s">
        <v>220</v>
      </c>
      <c r="H252" s="76" t="s">
        <v>41</v>
      </c>
      <c r="I252" s="76">
        <v>6372</v>
      </c>
      <c r="J252" s="63">
        <f t="shared" si="3"/>
        <v>50976</v>
      </c>
      <c r="K252" s="76">
        <v>8</v>
      </c>
    </row>
    <row r="253" spans="1:11" ht="23.4" x14ac:dyDescent="0.45">
      <c r="A253" s="77" t="s">
        <v>38</v>
      </c>
      <c r="B253" s="77" t="s">
        <v>39</v>
      </c>
      <c r="C253" s="88"/>
      <c r="D253" s="76">
        <v>243</v>
      </c>
      <c r="E253" s="89">
        <v>45166</v>
      </c>
      <c r="F253" s="90">
        <v>45166</v>
      </c>
      <c r="G253" s="88" t="s">
        <v>221</v>
      </c>
      <c r="H253" s="76" t="s">
        <v>41</v>
      </c>
      <c r="I253" s="76">
        <v>13329.681699999999</v>
      </c>
      <c r="J253" s="63">
        <f t="shared" si="3"/>
        <v>26659.363399999998</v>
      </c>
      <c r="K253" s="76">
        <v>2</v>
      </c>
    </row>
    <row r="254" spans="1:11" ht="23.4" x14ac:dyDescent="0.45">
      <c r="A254" s="77" t="s">
        <v>38</v>
      </c>
      <c r="B254" s="77" t="s">
        <v>39</v>
      </c>
      <c r="C254" s="88"/>
      <c r="D254" s="76">
        <v>244</v>
      </c>
      <c r="E254" s="89">
        <v>43718</v>
      </c>
      <c r="F254" s="90">
        <v>43718</v>
      </c>
      <c r="G254" s="88" t="s">
        <v>222</v>
      </c>
      <c r="H254" s="76" t="s">
        <v>41</v>
      </c>
      <c r="I254" s="76">
        <v>3969.52</v>
      </c>
      <c r="J254" s="63">
        <f t="shared" si="3"/>
        <v>0</v>
      </c>
      <c r="K254" s="76">
        <v>0</v>
      </c>
    </row>
    <row r="255" spans="1:11" ht="23.4" x14ac:dyDescent="0.45">
      <c r="A255" s="77" t="s">
        <v>38</v>
      </c>
      <c r="B255" s="77" t="s">
        <v>39</v>
      </c>
      <c r="C255" s="88"/>
      <c r="D255" s="76">
        <v>245</v>
      </c>
      <c r="E255" s="89">
        <v>44174</v>
      </c>
      <c r="F255" s="90">
        <v>44174</v>
      </c>
      <c r="G255" s="88" t="s">
        <v>222</v>
      </c>
      <c r="H255" s="76" t="s">
        <v>41</v>
      </c>
      <c r="I255" s="76">
        <v>6372</v>
      </c>
      <c r="J255" s="63">
        <f t="shared" si="3"/>
        <v>50976</v>
      </c>
      <c r="K255" s="76">
        <v>8</v>
      </c>
    </row>
    <row r="256" spans="1:11" ht="23.4" x14ac:dyDescent="0.45">
      <c r="A256" s="77" t="s">
        <v>38</v>
      </c>
      <c r="B256" s="77" t="s">
        <v>39</v>
      </c>
      <c r="C256" s="88"/>
      <c r="D256" s="76">
        <v>246</v>
      </c>
      <c r="E256" s="90">
        <v>44174</v>
      </c>
      <c r="F256" s="90">
        <v>44174</v>
      </c>
      <c r="G256" s="88" t="s">
        <v>223</v>
      </c>
      <c r="H256" s="76" t="s">
        <v>41</v>
      </c>
      <c r="I256" s="76">
        <v>6372</v>
      </c>
      <c r="J256" s="63">
        <f t="shared" si="3"/>
        <v>57348</v>
      </c>
      <c r="K256" s="76">
        <v>9</v>
      </c>
    </row>
    <row r="257" spans="1:11" ht="23.4" x14ac:dyDescent="0.45">
      <c r="A257" s="88" t="s">
        <v>38</v>
      </c>
      <c r="B257" s="88" t="s">
        <v>39</v>
      </c>
      <c r="C257" s="88"/>
      <c r="D257" s="76">
        <v>247</v>
      </c>
      <c r="E257" s="89">
        <v>43718</v>
      </c>
      <c r="F257" s="89">
        <v>43718</v>
      </c>
      <c r="G257" s="88" t="s">
        <v>223</v>
      </c>
      <c r="H257" s="76" t="s">
        <v>41</v>
      </c>
      <c r="I257" s="91">
        <v>3969.52</v>
      </c>
      <c r="J257" s="63">
        <f t="shared" si="3"/>
        <v>0</v>
      </c>
      <c r="K257" s="92">
        <v>0</v>
      </c>
    </row>
    <row r="258" spans="1:11" ht="23.4" x14ac:dyDescent="0.45">
      <c r="A258" s="93"/>
      <c r="B258" s="93"/>
      <c r="C258" s="93"/>
      <c r="D258" s="94"/>
      <c r="E258" s="93"/>
      <c r="F258" s="93"/>
      <c r="G258" s="93"/>
      <c r="H258" s="93"/>
      <c r="I258" s="95"/>
      <c r="J258" s="96"/>
      <c r="K258" s="97"/>
    </row>
    <row r="259" spans="1:11" ht="23.4" x14ac:dyDescent="0.45">
      <c r="A259" s="93"/>
      <c r="B259" s="93"/>
      <c r="C259" s="93"/>
      <c r="D259" s="94"/>
      <c r="E259" s="93"/>
      <c r="F259" s="93"/>
      <c r="G259" s="93"/>
      <c r="H259" s="93"/>
      <c r="I259" s="95"/>
      <c r="J259" s="96"/>
      <c r="K259" s="97"/>
    </row>
    <row r="260" spans="1:11" ht="23.4" x14ac:dyDescent="0.45">
      <c r="A260" s="93"/>
      <c r="B260" s="93"/>
      <c r="C260" s="93"/>
      <c r="D260" s="94"/>
      <c r="E260" s="93"/>
      <c r="F260" s="93"/>
      <c r="G260" s="93"/>
      <c r="H260" s="93"/>
      <c r="I260" s="95"/>
      <c r="J260" s="96">
        <f>SUM(J20:J259)</f>
        <v>2926634.746453322</v>
      </c>
      <c r="K260" s="98">
        <f>SUM(K20:K259)</f>
        <v>13277</v>
      </c>
    </row>
    <row r="261" spans="1:11" ht="23.4" x14ac:dyDescent="0.45">
      <c r="A261" s="93"/>
      <c r="B261" s="93"/>
      <c r="C261" s="93"/>
      <c r="D261" s="94"/>
      <c r="E261" s="93"/>
      <c r="F261" s="93"/>
      <c r="G261" s="93"/>
      <c r="H261" s="93"/>
      <c r="I261" s="93"/>
      <c r="J261" s="96"/>
    </row>
    <row r="262" spans="1:11" ht="23.4" x14ac:dyDescent="0.45">
      <c r="A262" s="93"/>
      <c r="B262" s="93"/>
      <c r="C262" s="93"/>
      <c r="D262" s="94"/>
      <c r="E262" s="93"/>
      <c r="F262" s="93"/>
      <c r="G262" s="93"/>
      <c r="H262" s="93"/>
      <c r="I262" s="93"/>
      <c r="J262" s="96"/>
    </row>
    <row r="263" spans="1:11" ht="23.4" x14ac:dyDescent="0.45">
      <c r="A263" s="93"/>
      <c r="B263" s="93"/>
      <c r="C263" s="93"/>
      <c r="D263" s="94"/>
      <c r="E263" s="93"/>
      <c r="F263" s="93"/>
      <c r="G263" s="93"/>
      <c r="H263" s="93"/>
      <c r="I263" s="93"/>
      <c r="J263" s="93"/>
    </row>
    <row r="264" spans="1:11" ht="23.4" x14ac:dyDescent="0.45">
      <c r="A264" s="93"/>
      <c r="B264" s="93"/>
      <c r="C264" s="93"/>
      <c r="D264" s="94"/>
      <c r="E264" s="93"/>
      <c r="F264" s="93"/>
      <c r="G264" s="93"/>
      <c r="H264" s="93"/>
      <c r="I264" s="93"/>
      <c r="J264" s="93"/>
    </row>
    <row r="265" spans="1:11" ht="23.4" x14ac:dyDescent="0.45">
      <c r="A265" s="93"/>
      <c r="B265" s="122" t="s">
        <v>239</v>
      </c>
      <c r="C265" s="122"/>
      <c r="D265" s="94"/>
      <c r="E265" s="93"/>
      <c r="F265" s="93"/>
      <c r="G265" s="93"/>
      <c r="H265" s="93"/>
      <c r="I265" s="93" t="s">
        <v>240</v>
      </c>
      <c r="J265" s="93"/>
    </row>
    <row r="266" spans="1:11" ht="23.4" x14ac:dyDescent="0.45">
      <c r="A266" s="93"/>
      <c r="B266" s="94"/>
      <c r="C266" s="94"/>
      <c r="D266" s="94"/>
      <c r="E266" s="93"/>
      <c r="F266" s="93"/>
      <c r="G266" s="93"/>
      <c r="H266" s="93"/>
      <c r="I266" s="93"/>
      <c r="J266" s="93"/>
    </row>
    <row r="267" spans="1:11" ht="23.4" x14ac:dyDescent="0.45">
      <c r="A267" s="93"/>
      <c r="B267" s="94"/>
      <c r="C267" s="94"/>
      <c r="D267" s="94"/>
      <c r="E267" s="93"/>
      <c r="F267" s="93"/>
      <c r="G267" s="93"/>
      <c r="H267" s="93"/>
      <c r="I267" s="93"/>
      <c r="J267" s="93"/>
    </row>
    <row r="268" spans="1:11" ht="23.4" x14ac:dyDescent="0.45">
      <c r="A268" s="93"/>
      <c r="B268" s="94"/>
      <c r="C268" s="94"/>
      <c r="D268" s="94"/>
      <c r="E268" s="93"/>
      <c r="F268" s="93"/>
      <c r="G268" s="93"/>
      <c r="H268" s="93"/>
      <c r="I268" s="93"/>
      <c r="J268" s="93"/>
    </row>
    <row r="269" spans="1:11" ht="23.4" x14ac:dyDescent="0.45">
      <c r="A269" s="99"/>
      <c r="B269" s="99"/>
      <c r="C269" s="99"/>
      <c r="D269" s="100"/>
      <c r="E269" s="99"/>
      <c r="F269" s="93"/>
      <c r="G269" s="93"/>
      <c r="H269" s="93"/>
      <c r="I269" s="93"/>
      <c r="J269" s="93"/>
    </row>
    <row r="270" spans="1:11" ht="24" thickBot="1" x14ac:dyDescent="0.5">
      <c r="A270" s="99"/>
      <c r="B270" s="101"/>
      <c r="C270" s="101"/>
      <c r="D270" s="101"/>
      <c r="E270" s="99"/>
      <c r="F270" s="93"/>
      <c r="G270" s="100"/>
      <c r="H270" s="102"/>
      <c r="I270" s="102"/>
      <c r="J270" s="102"/>
    </row>
    <row r="271" spans="1:11" ht="23.4" customHeight="1" x14ac:dyDescent="0.45">
      <c r="A271" s="123" t="s">
        <v>241</v>
      </c>
      <c r="B271" s="123"/>
      <c r="C271" s="123"/>
      <c r="D271" s="123"/>
      <c r="E271" s="123"/>
      <c r="F271" s="93"/>
      <c r="G271" s="103"/>
      <c r="H271" s="124" t="s">
        <v>226</v>
      </c>
      <c r="I271" s="124"/>
      <c r="J271" s="124"/>
    </row>
    <row r="272" spans="1:11" ht="23.4" x14ac:dyDescent="0.45">
      <c r="A272" s="126" t="s">
        <v>242</v>
      </c>
      <c r="B272" s="126"/>
      <c r="C272" s="126"/>
      <c r="D272" s="126"/>
      <c r="E272" s="94"/>
      <c r="F272" s="93"/>
      <c r="G272" s="103"/>
      <c r="H272" s="125"/>
      <c r="I272" s="125"/>
      <c r="J272" s="125"/>
    </row>
    <row r="273" spans="1:10" ht="23.4" x14ac:dyDescent="0.45">
      <c r="A273" s="93"/>
      <c r="B273" s="93"/>
      <c r="C273" s="93"/>
      <c r="D273" s="94"/>
      <c r="E273" s="93"/>
      <c r="F273" s="93"/>
      <c r="G273" s="93"/>
      <c r="H273" s="93"/>
      <c r="I273" s="93"/>
      <c r="J273" s="93"/>
    </row>
    <row r="274" spans="1:10" ht="23.4" x14ac:dyDescent="0.45">
      <c r="A274" s="93"/>
      <c r="B274" s="93"/>
      <c r="C274" s="93"/>
      <c r="D274" s="94"/>
      <c r="E274" s="93"/>
    </row>
  </sheetData>
  <mergeCells count="23">
    <mergeCell ref="B13:G13"/>
    <mergeCell ref="M5:R5"/>
    <mergeCell ref="M6:R6"/>
    <mergeCell ref="M7:R7"/>
    <mergeCell ref="B11:G11"/>
    <mergeCell ref="B12:G12"/>
    <mergeCell ref="A14:K14"/>
    <mergeCell ref="A15:K15"/>
    <mergeCell ref="A16:K16"/>
    <mergeCell ref="A17:A19"/>
    <mergeCell ref="B17:B19"/>
    <mergeCell ref="D17:D19"/>
    <mergeCell ref="E17:E19"/>
    <mergeCell ref="F17:F19"/>
    <mergeCell ref="G17:G19"/>
    <mergeCell ref="H17:H19"/>
    <mergeCell ref="I17:I19"/>
    <mergeCell ref="J17:J19"/>
    <mergeCell ref="K17:K19"/>
    <mergeCell ref="B265:C265"/>
    <mergeCell ref="A271:E271"/>
    <mergeCell ref="H271:J272"/>
    <mergeCell ref="A272:D272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Septienbre</vt:lpstr>
      <vt:lpstr>resumen Septiembre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2023-10-09T14:57:37Z</dcterms:created>
  <dcterms:modified xsi:type="dcterms:W3CDTF">2023-10-17T13:55:05Z</dcterms:modified>
</cp:coreProperties>
</file>