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srv-fs-1\USR-00$\jmarty\Documents\MIS ARCHIVOS\Julio\Almacen\"/>
    </mc:Choice>
  </mc:AlternateContent>
  <xr:revisionPtr revIDLastSave="0" documentId="8_{3AD56AD3-EB2E-4660-81EF-88E8148A5C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nio" sheetId="1" r:id="rId1"/>
    <sheet name="Resum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4" i="2" l="1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L121" i="1"/>
  <c r="J121" i="1"/>
  <c r="H121" i="1"/>
  <c r="G121" i="1"/>
  <c r="BT120" i="1"/>
  <c r="N120" i="1"/>
  <c r="O120" i="1" s="1"/>
  <c r="M120" i="1"/>
  <c r="K120" i="1"/>
  <c r="I120" i="1"/>
  <c r="BT119" i="1"/>
  <c r="N119" i="1"/>
  <c r="O119" i="1" s="1"/>
  <c r="M119" i="1"/>
  <c r="K119" i="1"/>
  <c r="I119" i="1"/>
  <c r="BT118" i="1"/>
  <c r="N118" i="1"/>
  <c r="O118" i="1" s="1"/>
  <c r="M118" i="1"/>
  <c r="K118" i="1"/>
  <c r="I118" i="1"/>
  <c r="BT117" i="1"/>
  <c r="N117" i="1"/>
  <c r="O117" i="1" s="1"/>
  <c r="M117" i="1"/>
  <c r="K117" i="1"/>
  <c r="I117" i="1"/>
  <c r="BT116" i="1"/>
  <c r="N116" i="1"/>
  <c r="O116" i="1" s="1"/>
  <c r="M116" i="1"/>
  <c r="K116" i="1"/>
  <c r="I116" i="1"/>
  <c r="BT115" i="1"/>
  <c r="N115" i="1"/>
  <c r="O115" i="1" s="1"/>
  <c r="M115" i="1"/>
  <c r="K115" i="1"/>
  <c r="I115" i="1"/>
  <c r="BT114" i="1"/>
  <c r="N114" i="1"/>
  <c r="O114" i="1" s="1"/>
  <c r="M114" i="1"/>
  <c r="K114" i="1"/>
  <c r="I114" i="1"/>
  <c r="BT113" i="1"/>
  <c r="N113" i="1"/>
  <c r="O113" i="1" s="1"/>
  <c r="M113" i="1"/>
  <c r="K113" i="1"/>
  <c r="I113" i="1"/>
  <c r="BT112" i="1"/>
  <c r="N112" i="1"/>
  <c r="O112" i="1" s="1"/>
  <c r="M112" i="1"/>
  <c r="K112" i="1"/>
  <c r="I112" i="1"/>
  <c r="BT111" i="1"/>
  <c r="N111" i="1"/>
  <c r="O111" i="1" s="1"/>
  <c r="M111" i="1"/>
  <c r="K111" i="1"/>
  <c r="I111" i="1"/>
  <c r="BT110" i="1"/>
  <c r="N110" i="1"/>
  <c r="O110" i="1" s="1"/>
  <c r="M110" i="1"/>
  <c r="K110" i="1"/>
  <c r="I110" i="1"/>
  <c r="BT109" i="1"/>
  <c r="N109" i="1"/>
  <c r="O109" i="1" s="1"/>
  <c r="M109" i="1"/>
  <c r="K109" i="1"/>
  <c r="I109" i="1"/>
  <c r="BT108" i="1"/>
  <c r="N108" i="1"/>
  <c r="O108" i="1" s="1"/>
  <c r="M108" i="1"/>
  <c r="K108" i="1"/>
  <c r="I108" i="1"/>
  <c r="BT107" i="1"/>
  <c r="N107" i="1"/>
  <c r="O107" i="1" s="1"/>
  <c r="M107" i="1"/>
  <c r="K107" i="1"/>
  <c r="I107" i="1"/>
  <c r="BT106" i="1"/>
  <c r="N106" i="1"/>
  <c r="O106" i="1" s="1"/>
  <c r="M106" i="1"/>
  <c r="K106" i="1"/>
  <c r="I106" i="1"/>
  <c r="BT105" i="1"/>
  <c r="N105" i="1"/>
  <c r="O105" i="1" s="1"/>
  <c r="M105" i="1"/>
  <c r="K105" i="1"/>
  <c r="I105" i="1"/>
  <c r="BT104" i="1"/>
  <c r="N104" i="1"/>
  <c r="O104" i="1" s="1"/>
  <c r="M104" i="1"/>
  <c r="K104" i="1"/>
  <c r="I104" i="1"/>
  <c r="BT103" i="1"/>
  <c r="N103" i="1"/>
  <c r="O103" i="1" s="1"/>
  <c r="M103" i="1"/>
  <c r="K103" i="1"/>
  <c r="I103" i="1"/>
  <c r="BT102" i="1"/>
  <c r="N102" i="1"/>
  <c r="O102" i="1" s="1"/>
  <c r="M102" i="1"/>
  <c r="K102" i="1"/>
  <c r="I102" i="1"/>
  <c r="BT101" i="1"/>
  <c r="N101" i="1"/>
  <c r="O101" i="1" s="1"/>
  <c r="M101" i="1"/>
  <c r="K101" i="1"/>
  <c r="I101" i="1"/>
  <c r="BT100" i="1"/>
  <c r="N100" i="1"/>
  <c r="O100" i="1" s="1"/>
  <c r="M100" i="1"/>
  <c r="K100" i="1"/>
  <c r="I100" i="1"/>
  <c r="BT99" i="1"/>
  <c r="N99" i="1"/>
  <c r="O99" i="1" s="1"/>
  <c r="M99" i="1"/>
  <c r="K99" i="1"/>
  <c r="I99" i="1"/>
  <c r="BT98" i="1"/>
  <c r="N98" i="1"/>
  <c r="O98" i="1" s="1"/>
  <c r="M98" i="1"/>
  <c r="K98" i="1"/>
  <c r="I98" i="1"/>
  <c r="BT97" i="1"/>
  <c r="N97" i="1"/>
  <c r="O97" i="1" s="1"/>
  <c r="M97" i="1"/>
  <c r="K97" i="1"/>
  <c r="I97" i="1"/>
  <c r="BT96" i="1"/>
  <c r="N96" i="1"/>
  <c r="O96" i="1" s="1"/>
  <c r="M96" i="1"/>
  <c r="K96" i="1"/>
  <c r="I96" i="1"/>
  <c r="BT95" i="1"/>
  <c r="N95" i="1"/>
  <c r="O95" i="1" s="1"/>
  <c r="M95" i="1"/>
  <c r="K95" i="1"/>
  <c r="I95" i="1"/>
  <c r="BT94" i="1"/>
  <c r="N94" i="1"/>
  <c r="O94" i="1" s="1"/>
  <c r="M94" i="1"/>
  <c r="K94" i="1"/>
  <c r="I94" i="1"/>
  <c r="BT93" i="1"/>
  <c r="N93" i="1"/>
  <c r="O93" i="1" s="1"/>
  <c r="M93" i="1"/>
  <c r="K93" i="1"/>
  <c r="I93" i="1"/>
  <c r="BT92" i="1"/>
  <c r="N92" i="1"/>
  <c r="O92" i="1" s="1"/>
  <c r="M92" i="1"/>
  <c r="K92" i="1"/>
  <c r="I92" i="1"/>
  <c r="BT91" i="1"/>
  <c r="N91" i="1"/>
  <c r="O91" i="1" s="1"/>
  <c r="M91" i="1"/>
  <c r="K91" i="1"/>
  <c r="I91" i="1"/>
  <c r="BT90" i="1"/>
  <c r="N90" i="1"/>
  <c r="O90" i="1" s="1"/>
  <c r="M90" i="1"/>
  <c r="K90" i="1"/>
  <c r="I90" i="1"/>
  <c r="BT89" i="1"/>
  <c r="N89" i="1"/>
  <c r="O89" i="1" s="1"/>
  <c r="M89" i="1"/>
  <c r="K89" i="1"/>
  <c r="I89" i="1"/>
  <c r="BT88" i="1"/>
  <c r="N88" i="1"/>
  <c r="O88" i="1" s="1"/>
  <c r="M88" i="1"/>
  <c r="K88" i="1"/>
  <c r="I88" i="1"/>
  <c r="BT87" i="1"/>
  <c r="N87" i="1"/>
  <c r="O87" i="1" s="1"/>
  <c r="M87" i="1"/>
  <c r="K87" i="1"/>
  <c r="I87" i="1"/>
  <c r="BT86" i="1"/>
  <c r="N86" i="1"/>
  <c r="O86" i="1" s="1"/>
  <c r="M86" i="1"/>
  <c r="K86" i="1"/>
  <c r="I86" i="1"/>
  <c r="BT85" i="1"/>
  <c r="N85" i="1"/>
  <c r="O85" i="1" s="1"/>
  <c r="M85" i="1"/>
  <c r="K85" i="1"/>
  <c r="I85" i="1"/>
  <c r="BT84" i="1"/>
  <c r="N84" i="1"/>
  <c r="O84" i="1" s="1"/>
  <c r="M84" i="1"/>
  <c r="K84" i="1"/>
  <c r="I84" i="1"/>
  <c r="BT83" i="1"/>
  <c r="N83" i="1"/>
  <c r="O83" i="1" s="1"/>
  <c r="M83" i="1"/>
  <c r="K83" i="1"/>
  <c r="I83" i="1"/>
  <c r="BT82" i="1"/>
  <c r="N82" i="1"/>
  <c r="O82" i="1" s="1"/>
  <c r="M82" i="1"/>
  <c r="K82" i="1"/>
  <c r="I82" i="1"/>
  <c r="BT81" i="1"/>
  <c r="N81" i="1"/>
  <c r="O81" i="1" s="1"/>
  <c r="M81" i="1"/>
  <c r="K81" i="1"/>
  <c r="I81" i="1"/>
  <c r="BT80" i="1"/>
  <c r="N80" i="1"/>
  <c r="O80" i="1" s="1"/>
  <c r="M80" i="1"/>
  <c r="K80" i="1"/>
  <c r="I80" i="1"/>
  <c r="BT79" i="1"/>
  <c r="N79" i="1"/>
  <c r="O79" i="1" s="1"/>
  <c r="M79" i="1"/>
  <c r="K79" i="1"/>
  <c r="I79" i="1"/>
  <c r="BT78" i="1"/>
  <c r="N78" i="1"/>
  <c r="O78" i="1" s="1"/>
  <c r="M78" i="1"/>
  <c r="K78" i="1"/>
  <c r="I78" i="1"/>
  <c r="BT77" i="1"/>
  <c r="N77" i="1"/>
  <c r="O77" i="1" s="1"/>
  <c r="M77" i="1"/>
  <c r="K77" i="1"/>
  <c r="I77" i="1"/>
  <c r="BT76" i="1"/>
  <c r="N76" i="1"/>
  <c r="O76" i="1" s="1"/>
  <c r="M76" i="1"/>
  <c r="K76" i="1"/>
  <c r="I76" i="1"/>
  <c r="BT75" i="1"/>
  <c r="N75" i="1"/>
  <c r="O75" i="1" s="1"/>
  <c r="M75" i="1"/>
  <c r="K75" i="1"/>
  <c r="I75" i="1"/>
  <c r="BT74" i="1"/>
  <c r="N74" i="1"/>
  <c r="O74" i="1" s="1"/>
  <c r="M74" i="1"/>
  <c r="K74" i="1"/>
  <c r="I74" i="1"/>
  <c r="BT73" i="1"/>
  <c r="N73" i="1"/>
  <c r="O73" i="1" s="1"/>
  <c r="M73" i="1"/>
  <c r="K73" i="1"/>
  <c r="I73" i="1"/>
  <c r="BT72" i="1"/>
  <c r="N72" i="1"/>
  <c r="O72" i="1" s="1"/>
  <c r="M72" i="1"/>
  <c r="K72" i="1"/>
  <c r="I72" i="1"/>
  <c r="BT71" i="1"/>
  <c r="N71" i="1"/>
  <c r="O71" i="1" s="1"/>
  <c r="M71" i="1"/>
  <c r="K71" i="1"/>
  <c r="I71" i="1"/>
  <c r="BT70" i="1"/>
  <c r="N70" i="1"/>
  <c r="O70" i="1" s="1"/>
  <c r="M70" i="1"/>
  <c r="K70" i="1"/>
  <c r="I70" i="1"/>
  <c r="BT69" i="1"/>
  <c r="N69" i="1"/>
  <c r="O69" i="1" s="1"/>
  <c r="M69" i="1"/>
  <c r="K69" i="1"/>
  <c r="I69" i="1"/>
  <c r="BT68" i="1"/>
  <c r="N68" i="1"/>
  <c r="O68" i="1" s="1"/>
  <c r="M68" i="1"/>
  <c r="K68" i="1"/>
  <c r="I68" i="1"/>
  <c r="BT67" i="1"/>
  <c r="N67" i="1"/>
  <c r="O67" i="1" s="1"/>
  <c r="M67" i="1"/>
  <c r="K67" i="1"/>
  <c r="I67" i="1"/>
  <c r="BT66" i="1"/>
  <c r="N66" i="1"/>
  <c r="O66" i="1" s="1"/>
  <c r="M66" i="1"/>
  <c r="K66" i="1"/>
  <c r="I66" i="1"/>
  <c r="BT65" i="1"/>
  <c r="N65" i="1"/>
  <c r="O65" i="1" s="1"/>
  <c r="M65" i="1"/>
  <c r="K65" i="1"/>
  <c r="I65" i="1"/>
  <c r="BT64" i="1"/>
  <c r="N64" i="1"/>
  <c r="O64" i="1" s="1"/>
  <c r="M64" i="1"/>
  <c r="K64" i="1"/>
  <c r="I64" i="1"/>
  <c r="BT63" i="1"/>
  <c r="N63" i="1"/>
  <c r="O63" i="1" s="1"/>
  <c r="M63" i="1"/>
  <c r="K63" i="1"/>
  <c r="I63" i="1"/>
  <c r="BT62" i="1"/>
  <c r="N62" i="1"/>
  <c r="O62" i="1" s="1"/>
  <c r="M62" i="1"/>
  <c r="K62" i="1"/>
  <c r="I62" i="1"/>
  <c r="BT61" i="1"/>
  <c r="N61" i="1"/>
  <c r="O61" i="1" s="1"/>
  <c r="M61" i="1"/>
  <c r="K61" i="1"/>
  <c r="I61" i="1"/>
  <c r="BT60" i="1"/>
  <c r="N60" i="1"/>
  <c r="O60" i="1" s="1"/>
  <c r="M60" i="1"/>
  <c r="K60" i="1"/>
  <c r="I60" i="1"/>
  <c r="BT59" i="1"/>
  <c r="N59" i="1"/>
  <c r="O59" i="1" s="1"/>
  <c r="M59" i="1"/>
  <c r="K59" i="1"/>
  <c r="I59" i="1"/>
  <c r="BT58" i="1"/>
  <c r="N58" i="1"/>
  <c r="O58" i="1" s="1"/>
  <c r="M58" i="1"/>
  <c r="K58" i="1"/>
  <c r="I58" i="1"/>
  <c r="BT57" i="1"/>
  <c r="N57" i="1"/>
  <c r="O57" i="1" s="1"/>
  <c r="M57" i="1"/>
  <c r="K57" i="1"/>
  <c r="I57" i="1"/>
  <c r="BT56" i="1"/>
  <c r="N56" i="1"/>
  <c r="O56" i="1" s="1"/>
  <c r="M56" i="1"/>
  <c r="K56" i="1"/>
  <c r="I56" i="1"/>
  <c r="BT55" i="1"/>
  <c r="N55" i="1"/>
  <c r="O55" i="1" s="1"/>
  <c r="M55" i="1"/>
  <c r="K55" i="1"/>
  <c r="I55" i="1"/>
  <c r="BT54" i="1"/>
  <c r="N54" i="1"/>
  <c r="O54" i="1" s="1"/>
  <c r="M54" i="1"/>
  <c r="K54" i="1"/>
  <c r="I54" i="1"/>
  <c r="BT53" i="1"/>
  <c r="N53" i="1"/>
  <c r="O53" i="1" s="1"/>
  <c r="M53" i="1"/>
  <c r="K53" i="1"/>
  <c r="I53" i="1"/>
  <c r="BT52" i="1"/>
  <c r="N52" i="1"/>
  <c r="O52" i="1" s="1"/>
  <c r="M52" i="1"/>
  <c r="K52" i="1"/>
  <c r="I52" i="1"/>
  <c r="BT51" i="1"/>
  <c r="N51" i="1"/>
  <c r="O51" i="1" s="1"/>
  <c r="M51" i="1"/>
  <c r="K51" i="1"/>
  <c r="I51" i="1"/>
  <c r="BT50" i="1"/>
  <c r="N50" i="1"/>
  <c r="O50" i="1" s="1"/>
  <c r="M50" i="1"/>
  <c r="K50" i="1"/>
  <c r="I50" i="1"/>
  <c r="BT49" i="1"/>
  <c r="N49" i="1"/>
  <c r="O49" i="1" s="1"/>
  <c r="M49" i="1"/>
  <c r="K49" i="1"/>
  <c r="I49" i="1"/>
  <c r="BT48" i="1"/>
  <c r="N48" i="1"/>
  <c r="O48" i="1" s="1"/>
  <c r="M48" i="1"/>
  <c r="K48" i="1"/>
  <c r="I48" i="1"/>
  <c r="BT47" i="1"/>
  <c r="N47" i="1"/>
  <c r="O47" i="1" s="1"/>
  <c r="M47" i="1"/>
  <c r="K47" i="1"/>
  <c r="I47" i="1"/>
  <c r="BT46" i="1"/>
  <c r="N46" i="1"/>
  <c r="O46" i="1" s="1"/>
  <c r="M46" i="1"/>
  <c r="K46" i="1"/>
  <c r="I46" i="1"/>
  <c r="BT45" i="1"/>
  <c r="N45" i="1"/>
  <c r="O45" i="1" s="1"/>
  <c r="M45" i="1"/>
  <c r="K45" i="1"/>
  <c r="I45" i="1"/>
  <c r="BT44" i="1"/>
  <c r="N44" i="1"/>
  <c r="O44" i="1" s="1"/>
  <c r="M44" i="1"/>
  <c r="K44" i="1"/>
  <c r="I44" i="1"/>
  <c r="BT43" i="1"/>
  <c r="N43" i="1"/>
  <c r="O43" i="1" s="1"/>
  <c r="M43" i="1"/>
  <c r="K43" i="1"/>
  <c r="I43" i="1"/>
  <c r="BT42" i="1"/>
  <c r="N42" i="1"/>
  <c r="O42" i="1" s="1"/>
  <c r="M42" i="1"/>
  <c r="K42" i="1"/>
  <c r="I42" i="1"/>
  <c r="BT41" i="1"/>
  <c r="N41" i="1"/>
  <c r="O41" i="1" s="1"/>
  <c r="M41" i="1"/>
  <c r="K41" i="1"/>
  <c r="I41" i="1"/>
  <c r="BT40" i="1"/>
  <c r="N40" i="1"/>
  <c r="O40" i="1" s="1"/>
  <c r="M40" i="1"/>
  <c r="K40" i="1"/>
  <c r="I40" i="1"/>
  <c r="BT39" i="1"/>
  <c r="N39" i="1"/>
  <c r="O39" i="1" s="1"/>
  <c r="M39" i="1"/>
  <c r="K39" i="1"/>
  <c r="I39" i="1"/>
  <c r="BT38" i="1"/>
  <c r="N38" i="1"/>
  <c r="O38" i="1" s="1"/>
  <c r="M38" i="1"/>
  <c r="K38" i="1"/>
  <c r="I38" i="1"/>
  <c r="BT37" i="1"/>
  <c r="N37" i="1"/>
  <c r="O37" i="1" s="1"/>
  <c r="M37" i="1"/>
  <c r="K37" i="1"/>
  <c r="I37" i="1"/>
  <c r="BT36" i="1"/>
  <c r="N36" i="1"/>
  <c r="O36" i="1" s="1"/>
  <c r="M36" i="1"/>
  <c r="K36" i="1"/>
  <c r="I36" i="1"/>
  <c r="BT35" i="1"/>
  <c r="N35" i="1"/>
  <c r="O35" i="1" s="1"/>
  <c r="M35" i="1"/>
  <c r="K35" i="1"/>
  <c r="I35" i="1"/>
  <c r="BT34" i="1"/>
  <c r="N34" i="1"/>
  <c r="O34" i="1" s="1"/>
  <c r="M34" i="1"/>
  <c r="K34" i="1"/>
  <c r="I34" i="1"/>
  <c r="BT33" i="1"/>
  <c r="N33" i="1"/>
  <c r="O33" i="1" s="1"/>
  <c r="M33" i="1"/>
  <c r="K33" i="1"/>
  <c r="I33" i="1"/>
  <c r="BT32" i="1"/>
  <c r="N32" i="1"/>
  <c r="O32" i="1" s="1"/>
  <c r="M32" i="1"/>
  <c r="K32" i="1"/>
  <c r="I32" i="1"/>
  <c r="BT31" i="1"/>
  <c r="N31" i="1"/>
  <c r="O31" i="1" s="1"/>
  <c r="M31" i="1"/>
  <c r="K31" i="1"/>
  <c r="I31" i="1"/>
  <c r="BT30" i="1"/>
  <c r="N30" i="1"/>
  <c r="O30" i="1" s="1"/>
  <c r="M30" i="1"/>
  <c r="K30" i="1"/>
  <c r="I30" i="1"/>
  <c r="BT29" i="1"/>
  <c r="N29" i="1"/>
  <c r="O29" i="1" s="1"/>
  <c r="M29" i="1"/>
  <c r="K29" i="1"/>
  <c r="I29" i="1"/>
  <c r="BT28" i="1"/>
  <c r="N28" i="1"/>
  <c r="O28" i="1" s="1"/>
  <c r="M28" i="1"/>
  <c r="K28" i="1"/>
  <c r="I28" i="1"/>
  <c r="BT27" i="1"/>
  <c r="N27" i="1"/>
  <c r="O27" i="1" s="1"/>
  <c r="M27" i="1"/>
  <c r="K27" i="1"/>
  <c r="I27" i="1"/>
  <c r="BT26" i="1"/>
  <c r="N26" i="1"/>
  <c r="O26" i="1" s="1"/>
  <c r="M26" i="1"/>
  <c r="K26" i="1"/>
  <c r="I26" i="1"/>
  <c r="BT25" i="1"/>
  <c r="N25" i="1"/>
  <c r="O25" i="1" s="1"/>
  <c r="M25" i="1"/>
  <c r="K25" i="1"/>
  <c r="I25" i="1"/>
  <c r="BT24" i="1"/>
  <c r="N24" i="1"/>
  <c r="O24" i="1" s="1"/>
  <c r="M24" i="1"/>
  <c r="K24" i="1"/>
  <c r="I24" i="1"/>
  <c r="BT23" i="1"/>
  <c r="N23" i="1"/>
  <c r="O23" i="1" s="1"/>
  <c r="M23" i="1"/>
  <c r="K23" i="1"/>
  <c r="I23" i="1"/>
  <c r="BT22" i="1"/>
  <c r="N22" i="1"/>
  <c r="O22" i="1" s="1"/>
  <c r="M22" i="1"/>
  <c r="K22" i="1"/>
  <c r="I22" i="1"/>
  <c r="BT21" i="1"/>
  <c r="N21" i="1"/>
  <c r="O21" i="1" s="1"/>
  <c r="M21" i="1"/>
  <c r="K21" i="1"/>
  <c r="I21" i="1"/>
  <c r="BT20" i="1"/>
  <c r="N20" i="1"/>
  <c r="O20" i="1" s="1"/>
  <c r="M20" i="1"/>
  <c r="K20" i="1"/>
  <c r="I20" i="1"/>
  <c r="BT19" i="1"/>
  <c r="N19" i="1"/>
  <c r="O19" i="1" s="1"/>
  <c r="M19" i="1"/>
  <c r="K19" i="1"/>
  <c r="I19" i="1"/>
  <c r="BT18" i="1"/>
  <c r="N18" i="1"/>
  <c r="O18" i="1" s="1"/>
  <c r="M18" i="1"/>
  <c r="K18" i="1"/>
  <c r="I18" i="1"/>
  <c r="BT17" i="1"/>
  <c r="N17" i="1"/>
  <c r="O17" i="1" s="1"/>
  <c r="M17" i="1"/>
  <c r="K17" i="1"/>
  <c r="I17" i="1"/>
  <c r="BT16" i="1"/>
  <c r="N16" i="1"/>
  <c r="O16" i="1" s="1"/>
  <c r="M16" i="1"/>
  <c r="K16" i="1"/>
  <c r="I16" i="1"/>
  <c r="BT15" i="1"/>
  <c r="N15" i="1"/>
  <c r="O15" i="1" s="1"/>
  <c r="M15" i="1"/>
  <c r="K15" i="1"/>
  <c r="I15" i="1"/>
  <c r="BT14" i="1"/>
  <c r="N14" i="1"/>
  <c r="O14" i="1" s="1"/>
  <c r="M14" i="1"/>
  <c r="K14" i="1"/>
  <c r="I14" i="1"/>
  <c r="BT13" i="1"/>
  <c r="N13" i="1"/>
  <c r="O13" i="1" s="1"/>
  <c r="M13" i="1"/>
  <c r="K13" i="1"/>
  <c r="I13" i="1"/>
  <c r="BT12" i="1"/>
  <c r="N12" i="1"/>
  <c r="O12" i="1" s="1"/>
  <c r="M12" i="1"/>
  <c r="K12" i="1"/>
  <c r="I12" i="1"/>
  <c r="BT11" i="1"/>
  <c r="N11" i="1"/>
  <c r="O11" i="1" s="1"/>
  <c r="M11" i="1"/>
  <c r="K11" i="1"/>
  <c r="I11" i="1"/>
  <c r="BT10" i="1"/>
  <c r="N10" i="1"/>
  <c r="O10" i="1" s="1"/>
  <c r="M10" i="1"/>
  <c r="K10" i="1"/>
  <c r="I10" i="1"/>
  <c r="BT9" i="1"/>
  <c r="N9" i="1"/>
  <c r="O9" i="1" s="1"/>
  <c r="M9" i="1"/>
  <c r="K9" i="1"/>
  <c r="I9" i="1"/>
  <c r="BT8" i="1"/>
  <c r="N8" i="1"/>
  <c r="O8" i="1" s="1"/>
  <c r="M8" i="1"/>
  <c r="K8" i="1"/>
  <c r="I8" i="1"/>
  <c r="BT7" i="1"/>
  <c r="N7" i="1"/>
  <c r="O7" i="1" s="1"/>
  <c r="M7" i="1"/>
  <c r="K7" i="1"/>
  <c r="I7" i="1"/>
  <c r="R6" i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I121" i="1" l="1"/>
  <c r="M121" i="1"/>
  <c r="K121" i="1"/>
  <c r="BT121" i="1"/>
  <c r="H134" i="2"/>
  <c r="O121" i="1"/>
  <c r="N121" i="1"/>
</calcChain>
</file>

<file path=xl/sharedStrings.xml><?xml version="1.0" encoding="utf-8"?>
<sst xmlns="http://schemas.openxmlformats.org/spreadsheetml/2006/main" count="1043" uniqueCount="134">
  <si>
    <t>INVENTARIO CONSUMIBLES</t>
  </si>
  <si>
    <t>Conserjeria</t>
  </si>
  <si>
    <t>Prensa</t>
  </si>
  <si>
    <t>Compras</t>
  </si>
  <si>
    <t>Juridica</t>
  </si>
  <si>
    <t>G Administrativa</t>
  </si>
  <si>
    <t>G. Tecnica</t>
  </si>
  <si>
    <t>Financiera</t>
  </si>
  <si>
    <t>Planificacion</t>
  </si>
  <si>
    <t>D. Ejecutiva</t>
  </si>
  <si>
    <t>Transportacion</t>
  </si>
  <si>
    <t>Control Interno</t>
  </si>
  <si>
    <t>G. tecnica</t>
  </si>
  <si>
    <t>Secc de Servicios</t>
  </si>
  <si>
    <t>Poblaciones Clave</t>
  </si>
  <si>
    <t>G. Humana</t>
  </si>
  <si>
    <t>Archivo y Correspondencia</t>
  </si>
  <si>
    <t>Informatica</t>
  </si>
  <si>
    <t>Acc a la Informacion</t>
  </si>
  <si>
    <t>G. Administrativa</t>
  </si>
  <si>
    <t>Recepcion</t>
  </si>
  <si>
    <t>Informativa</t>
  </si>
  <si>
    <t>Archivo y correspondencia</t>
  </si>
  <si>
    <t>prensa</t>
  </si>
  <si>
    <t>Financiero</t>
  </si>
  <si>
    <t>Monitores Financiero</t>
  </si>
  <si>
    <t>Junio 2023</t>
  </si>
  <si>
    <t>Descripción</t>
  </si>
  <si>
    <t>Denominación</t>
  </si>
  <si>
    <t>Precio Unitario</t>
  </si>
  <si>
    <t>Inventario inicial</t>
  </si>
  <si>
    <t>Entradas</t>
  </si>
  <si>
    <t>Salidas</t>
  </si>
  <si>
    <t>Inventario Final</t>
  </si>
  <si>
    <t>Junio  2023</t>
  </si>
  <si>
    <t>SUBCUENTA</t>
  </si>
  <si>
    <t>CCP-AUX</t>
  </si>
  <si>
    <t>FONDO MUNDIAL</t>
  </si>
  <si>
    <t>Cantidad</t>
  </si>
  <si>
    <t>Valor en RD$</t>
  </si>
  <si>
    <t>cantidad</t>
  </si>
  <si>
    <t>2.3.9.1</t>
  </si>
  <si>
    <t>2.3.9.1.01</t>
  </si>
  <si>
    <t>alcohol galon</t>
  </si>
  <si>
    <t>gls</t>
  </si>
  <si>
    <t>Ambientador Spray</t>
  </si>
  <si>
    <t>u/d</t>
  </si>
  <si>
    <t>2.3.1.1</t>
  </si>
  <si>
    <t>2.3.1.1.01</t>
  </si>
  <si>
    <t>agua fardo 20/1 16 oz</t>
  </si>
  <si>
    <t>paq</t>
  </si>
  <si>
    <t>Ambientadores P/Dispensadores</t>
  </si>
  <si>
    <t xml:space="preserve">azucar crema 5 libras </t>
  </si>
  <si>
    <t>azucar de dieta 100/1</t>
  </si>
  <si>
    <t>cjs</t>
  </si>
  <si>
    <t>Brillo Verde</t>
  </si>
  <si>
    <t>Café 1 lbs</t>
  </si>
  <si>
    <t>lbs</t>
  </si>
  <si>
    <t xml:space="preserve">Donacion externa (fondo 684 ) </t>
  </si>
  <si>
    <t>Cloro/galon</t>
  </si>
  <si>
    <t>Cubeta de 5 galones</t>
  </si>
  <si>
    <t>2.3.9.5</t>
  </si>
  <si>
    <t>2.3.9.5.01</t>
  </si>
  <si>
    <t>cucharas desechables (25/1)</t>
  </si>
  <si>
    <t>Cuchillos desechables (25/1)</t>
  </si>
  <si>
    <t>Desinfectantes con Olor/galon</t>
  </si>
  <si>
    <t>Desinfectantes para Inodoro</t>
  </si>
  <si>
    <t>Detergente en polvo. 1lb c/u</t>
  </si>
  <si>
    <t>Desgrasante Liquido (galon)</t>
  </si>
  <si>
    <t>Dispensadores de gel</t>
  </si>
  <si>
    <t>2.3.4.1</t>
  </si>
  <si>
    <t>2.3.4.1.01</t>
  </si>
  <si>
    <t>Ensure NG Vainilla 400 grs</t>
  </si>
  <si>
    <t>Ensure NG Chocolate 400 grs</t>
  </si>
  <si>
    <t>Ensure NG Strawberry 400 grs</t>
  </si>
  <si>
    <t>Escoba Plastica</t>
  </si>
  <si>
    <t>Escobilla para Inodoro</t>
  </si>
  <si>
    <t>Fundas negras 4 galones (25/1)</t>
  </si>
  <si>
    <t>Fundas negras 55 galones</t>
  </si>
  <si>
    <t>gel antibaterial galon</t>
  </si>
  <si>
    <t>fosforo</t>
  </si>
  <si>
    <t>Insecticida Baygon</t>
  </si>
  <si>
    <t>Jabon en bola / fregar</t>
  </si>
  <si>
    <t>Jabon liquido de baños (galon)</t>
  </si>
  <si>
    <t>Lanilla</t>
  </si>
  <si>
    <t>yardas</t>
  </si>
  <si>
    <t>Lysol</t>
  </si>
  <si>
    <t>Limpia Cristales Liquido /Galon</t>
  </si>
  <si>
    <t>Limpia Cristales Liquido /spray</t>
  </si>
  <si>
    <t>2.3.9.3</t>
  </si>
  <si>
    <t>2.3.9.3.01</t>
  </si>
  <si>
    <t>Mascarilla Quirurgica azules</t>
  </si>
  <si>
    <t xml:space="preserve">Mascarilla Quirurgica </t>
  </si>
  <si>
    <t>Mascarillas KN 95</t>
  </si>
  <si>
    <t>2.3.3.2</t>
  </si>
  <si>
    <t>2.3.3.2.01</t>
  </si>
  <si>
    <t>Papel de baños para dispensador</t>
  </si>
  <si>
    <t>papel toallas</t>
  </si>
  <si>
    <t>Pares de Guantes</t>
  </si>
  <si>
    <t>par</t>
  </si>
  <si>
    <t>Par</t>
  </si>
  <si>
    <t>Piedras aromaticas p/baños</t>
  </si>
  <si>
    <t>Piedras aromaticas p/carros</t>
  </si>
  <si>
    <t>Pine Espuma</t>
  </si>
  <si>
    <t>Platos desechables No. 6 (25/1)</t>
  </si>
  <si>
    <t>Platos desechables No. 9 (25/1)</t>
  </si>
  <si>
    <t>Recogedor de Basura</t>
  </si>
  <si>
    <t>Servilletas (500/1)</t>
  </si>
  <si>
    <t>Suape</t>
  </si>
  <si>
    <t xml:space="preserve">te frio </t>
  </si>
  <si>
    <t>te caliente</t>
  </si>
  <si>
    <t xml:space="preserve">Tenedores desechables (25/1) </t>
  </si>
  <si>
    <t>Termo Grande</t>
  </si>
  <si>
    <t>Termos Mediano</t>
  </si>
  <si>
    <t xml:space="preserve">Toallas Micro Fibras </t>
  </si>
  <si>
    <t xml:space="preserve">Vasos foam No. 4 (50/1) </t>
  </si>
  <si>
    <t xml:space="preserve">Vasos foam No. 10 (50/1) </t>
  </si>
  <si>
    <t>Velones Aromatico</t>
  </si>
  <si>
    <t>Encargado(a) de Almacen</t>
  </si>
  <si>
    <t xml:space="preserve">Enc Seccion Servicios generales </t>
  </si>
  <si>
    <t>Enc. Dep Administrativo Financiero</t>
  </si>
  <si>
    <t>Auditoría</t>
  </si>
  <si>
    <t>JHORDAN VICENTE</t>
  </si>
  <si>
    <t xml:space="preserve">  </t>
  </si>
  <si>
    <t>Consejo Nacional para el VIH y SIDA (CONAVIHSIDA)</t>
  </si>
  <si>
    <t xml:space="preserve">Relación de Resumen en Almacén </t>
  </si>
  <si>
    <t>Correspondiente al Trimestre Abril-junio 2023</t>
  </si>
  <si>
    <t>Codigo Institucional</t>
  </si>
  <si>
    <t>Unidad de Medida</t>
  </si>
  <si>
    <t>Valor  En RD$</t>
  </si>
  <si>
    <t>Existencia</t>
  </si>
  <si>
    <t>Realizado por.</t>
  </si>
  <si>
    <t>Aprobado por.</t>
  </si>
  <si>
    <t>Enc(a)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</si>
</sst>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0.0000"/>
    <numFmt numFmtId="168" formatCode="_-* #,##0.00_-;\-* #,##0.00_-;_-* &quot;-&quot;??_-;_-@_-"/>
    <numFmt numFmtId="169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indexed="18"/>
      <name val="Wingdings 2"/>
      <family val="1"/>
      <charset val="2"/>
    </font>
    <font>
      <b/>
      <sz val="18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5" fillId="2" borderId="0" xfId="0" applyFont="1" applyFill="1"/>
    <xf numFmtId="17" fontId="4" fillId="2" borderId="0" xfId="0" applyNumberFormat="1" applyFont="1" applyFill="1" applyAlignment="1">
      <alignment wrapText="1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165" fontId="7" fillId="2" borderId="9" xfId="3" applyFont="1" applyFill="1" applyBorder="1" applyAlignment="1">
      <alignment horizontal="left"/>
    </xf>
    <xf numFmtId="0" fontId="3" fillId="2" borderId="9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165" fontId="3" fillId="2" borderId="9" xfId="3" applyFont="1" applyFill="1" applyBorder="1" applyAlignment="1">
      <alignment horizontal="left"/>
    </xf>
    <xf numFmtId="0" fontId="4" fillId="2" borderId="9" xfId="0" applyFont="1" applyFill="1" applyBorder="1"/>
    <xf numFmtId="165" fontId="4" fillId="2" borderId="9" xfId="0" applyNumberFormat="1" applyFont="1" applyFill="1" applyBorder="1"/>
    <xf numFmtId="165" fontId="3" fillId="2" borderId="9" xfId="0" applyNumberFormat="1" applyFont="1" applyFill="1" applyBorder="1"/>
    <xf numFmtId="166" fontId="4" fillId="2" borderId="9" xfId="1" applyNumberFormat="1" applyFont="1" applyFill="1" applyBorder="1"/>
    <xf numFmtId="166" fontId="4" fillId="2" borderId="9" xfId="0" applyNumberFormat="1" applyFont="1" applyFill="1" applyBorder="1" applyAlignment="1">
      <alignment horizontal="right"/>
    </xf>
    <xf numFmtId="166" fontId="8" fillId="2" borderId="9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167" fontId="5" fillId="2" borderId="0" xfId="0" applyNumberFormat="1" applyFont="1" applyFill="1"/>
    <xf numFmtId="165" fontId="3" fillId="2" borderId="10" xfId="3" applyFont="1" applyFill="1" applyBorder="1" applyAlignment="1">
      <alignment horizontal="left"/>
    </xf>
    <xf numFmtId="0" fontId="4" fillId="2" borderId="10" xfId="0" applyFont="1" applyFill="1" applyBorder="1"/>
    <xf numFmtId="166" fontId="4" fillId="2" borderId="9" xfId="0" applyNumberFormat="1" applyFont="1" applyFill="1" applyBorder="1"/>
    <xf numFmtId="0" fontId="11" fillId="2" borderId="0" xfId="0" applyFont="1" applyFill="1"/>
    <xf numFmtId="0" fontId="4" fillId="2" borderId="0" xfId="0" applyFont="1" applyFill="1"/>
    <xf numFmtId="165" fontId="4" fillId="2" borderId="0" xfId="0" applyNumberFormat="1" applyFont="1" applyFill="1"/>
    <xf numFmtId="0" fontId="3" fillId="2" borderId="0" xfId="0" applyFont="1" applyFill="1"/>
    <xf numFmtId="166" fontId="4" fillId="2" borderId="0" xfId="0" applyNumberFormat="1" applyFont="1" applyFill="1"/>
    <xf numFmtId="166" fontId="8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5" fontId="2" fillId="2" borderId="0" xfId="0" applyNumberFormat="1" applyFont="1" applyFill="1"/>
    <xf numFmtId="165" fontId="3" fillId="2" borderId="0" xfId="0" applyNumberFormat="1" applyFont="1" applyFill="1"/>
    <xf numFmtId="0" fontId="2" fillId="2" borderId="0" xfId="0" applyFont="1" applyFill="1" applyAlignment="1">
      <alignment wrapText="1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3" fillId="2" borderId="0" xfId="1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12" fillId="2" borderId="11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43" fontId="2" fillId="2" borderId="0" xfId="0" applyNumberFormat="1" applyFont="1" applyFill="1"/>
    <xf numFmtId="0" fontId="5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6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wrapText="1"/>
    </xf>
    <xf numFmtId="0" fontId="14" fillId="2" borderId="0" xfId="0" applyFont="1" applyFill="1"/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7" fillId="2" borderId="9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 wrapText="1"/>
    </xf>
    <xf numFmtId="0" fontId="18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9" xfId="0" applyFont="1" applyFill="1" applyBorder="1"/>
    <xf numFmtId="0" fontId="14" fillId="2" borderId="9" xfId="0" applyFont="1" applyFill="1" applyBorder="1"/>
    <xf numFmtId="0" fontId="14" fillId="0" borderId="9" xfId="0" applyFont="1" applyBorder="1"/>
    <xf numFmtId="0" fontId="18" fillId="0" borderId="9" xfId="0" applyFont="1" applyBorder="1"/>
    <xf numFmtId="0" fontId="18" fillId="0" borderId="9" xfId="1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69" fontId="16" fillId="0" borderId="0" xfId="0" applyNumberFormat="1" applyFont="1" applyAlignment="1">
      <alignment horizontal="center"/>
    </xf>
    <xf numFmtId="2" fontId="14" fillId="0" borderId="0" xfId="0" applyNumberFormat="1" applyFont="1"/>
    <xf numFmtId="0" fontId="14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center" textRotation="90" wrapText="1"/>
    </xf>
    <xf numFmtId="0" fontId="3" fillId="2" borderId="0" xfId="0" applyFont="1" applyFill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textRotation="90"/>
    </xf>
    <xf numFmtId="49" fontId="3" fillId="2" borderId="0" xfId="0" applyNumberFormat="1" applyFont="1" applyFill="1" applyAlignment="1">
      <alignment horizontal="center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6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4">
    <cellStyle name="Currency 2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2596803</xdr:colOff>
      <xdr:row>1</xdr:row>
      <xdr:rowOff>78234</xdr:rowOff>
    </xdr:from>
    <xdr:to>
      <xdr:col>4</xdr:col>
      <xdr:colOff>2461260</xdr:colOff>
      <xdr:row>11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923" y="283974"/>
          <a:ext cx="2462877" cy="180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388"/>
  <sheetViews>
    <sheetView zoomScale="40" zoomScaleNormal="40" workbookViewId="0">
      <selection sqref="A1:XFD1048576"/>
    </sheetView>
  </sheetViews>
  <sheetFormatPr baseColWidth="10" defaultColWidth="14.42578125" defaultRowHeight="23.25" x14ac:dyDescent="0.35"/>
  <cols>
    <col min="1" max="1" width="6.140625" style="1" customWidth="1"/>
    <col min="2" max="2" width="15.42578125" style="1" customWidth="1"/>
    <col min="3" max="3" width="14.28515625" style="1" customWidth="1"/>
    <col min="4" max="4" width="55.28515625" style="1" customWidth="1"/>
    <col min="5" max="5" width="57.7109375" style="1" customWidth="1"/>
    <col min="6" max="6" width="13.28515625" style="1" customWidth="1"/>
    <col min="7" max="7" width="27" style="1" customWidth="1"/>
    <col min="8" max="8" width="14.42578125" style="1" customWidth="1"/>
    <col min="9" max="9" width="28.7109375" style="1" customWidth="1"/>
    <col min="10" max="10" width="16.140625" style="1" customWidth="1"/>
    <col min="11" max="11" width="29.7109375" style="1" customWidth="1"/>
    <col min="12" max="12" width="14.42578125" style="1" customWidth="1"/>
    <col min="13" max="13" width="25.85546875" style="1" customWidth="1"/>
    <col min="14" max="14" width="14.42578125" style="1" customWidth="1"/>
    <col min="15" max="15" width="27.7109375" style="1" customWidth="1"/>
    <col min="16" max="16" width="14.42578125" style="2" customWidth="1"/>
    <col min="17" max="17" width="8.85546875" style="53" customWidth="1"/>
    <col min="18" max="18" width="10.42578125" style="53" customWidth="1"/>
    <col min="19" max="19" width="9.5703125" style="53" customWidth="1"/>
    <col min="20" max="20" width="8.85546875" style="53" customWidth="1"/>
    <col min="21" max="21" width="9.7109375" style="53" customWidth="1"/>
    <col min="22" max="22" width="9.140625" style="53" customWidth="1"/>
    <col min="23" max="25" width="8.7109375" style="53" customWidth="1"/>
    <col min="26" max="26" width="9" style="53" customWidth="1"/>
    <col min="27" max="27" width="8.7109375" style="53" customWidth="1"/>
    <col min="28" max="28" width="9.85546875" style="53" customWidth="1"/>
    <col min="29" max="29" width="9.140625" style="53" customWidth="1"/>
    <col min="30" max="31" width="8.7109375" style="53" customWidth="1"/>
    <col min="32" max="32" width="9" style="53" customWidth="1"/>
    <col min="33" max="33" width="9.85546875" style="53" customWidth="1"/>
    <col min="34" max="34" width="8.7109375" style="53" customWidth="1"/>
    <col min="35" max="35" width="9" style="53" customWidth="1"/>
    <col min="36" max="40" width="8.7109375" style="53" customWidth="1"/>
    <col min="41" max="41" width="9" style="53" customWidth="1"/>
    <col min="42" max="43" width="8.7109375" style="53" customWidth="1"/>
    <col min="44" max="44" width="9" style="53" customWidth="1"/>
    <col min="45" max="46" width="8.7109375" style="53" customWidth="1"/>
    <col min="47" max="47" width="9.28515625" style="53" customWidth="1"/>
    <col min="48" max="48" width="8.7109375" style="53" customWidth="1"/>
    <col min="49" max="49" width="9.28515625" style="53" customWidth="1"/>
    <col min="50" max="50" width="8.7109375" style="53" customWidth="1"/>
    <col min="51" max="52" width="9.140625" style="53" customWidth="1"/>
    <col min="53" max="53" width="8.7109375" style="53" customWidth="1"/>
    <col min="54" max="54" width="9.140625" style="53" customWidth="1"/>
    <col min="55" max="55" width="9" style="53" customWidth="1"/>
    <col min="56" max="71" width="8.7109375" style="53" customWidth="1"/>
    <col min="72" max="72" width="11.140625" style="2" customWidth="1"/>
    <col min="73" max="16384" width="14.42578125" style="2"/>
  </cols>
  <sheetData>
    <row r="1" spans="1:73" ht="21" customHeight="1" x14ac:dyDescent="0.35">
      <c r="E1" s="83" t="s">
        <v>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2" t="s">
        <v>1</v>
      </c>
      <c r="R1" s="82" t="s">
        <v>2</v>
      </c>
      <c r="S1" s="82" t="s">
        <v>3</v>
      </c>
      <c r="T1" s="82" t="s">
        <v>4</v>
      </c>
      <c r="U1" s="82" t="s">
        <v>5</v>
      </c>
      <c r="V1" s="82" t="s">
        <v>6</v>
      </c>
      <c r="W1" s="82" t="s">
        <v>7</v>
      </c>
      <c r="X1" s="82" t="s">
        <v>8</v>
      </c>
      <c r="Y1" s="82" t="s">
        <v>9</v>
      </c>
      <c r="Z1" s="82" t="s">
        <v>2</v>
      </c>
      <c r="AA1" s="82" t="s">
        <v>10</v>
      </c>
      <c r="AB1" s="82" t="s">
        <v>11</v>
      </c>
      <c r="AC1" s="82" t="s">
        <v>12</v>
      </c>
      <c r="AD1" s="82" t="s">
        <v>13</v>
      </c>
      <c r="AE1" s="82" t="s">
        <v>14</v>
      </c>
      <c r="AF1" s="82" t="s">
        <v>15</v>
      </c>
      <c r="AG1" s="82" t="s">
        <v>16</v>
      </c>
      <c r="AH1" s="82" t="s">
        <v>4</v>
      </c>
      <c r="AI1" s="82" t="s">
        <v>17</v>
      </c>
      <c r="AJ1" s="82" t="s">
        <v>8</v>
      </c>
      <c r="AK1" s="82" t="s">
        <v>1</v>
      </c>
      <c r="AL1" s="82" t="s">
        <v>12</v>
      </c>
      <c r="AM1" s="82" t="s">
        <v>4</v>
      </c>
      <c r="AN1" s="82" t="s">
        <v>18</v>
      </c>
      <c r="AO1" s="82" t="s">
        <v>19</v>
      </c>
      <c r="AP1" s="82" t="s">
        <v>14</v>
      </c>
      <c r="AQ1" s="82" t="s">
        <v>20</v>
      </c>
      <c r="AR1" s="82" t="s">
        <v>3</v>
      </c>
      <c r="AS1" s="82" t="s">
        <v>7</v>
      </c>
      <c r="AT1" s="82" t="s">
        <v>9</v>
      </c>
      <c r="AU1" s="82" t="s">
        <v>1</v>
      </c>
      <c r="AV1" s="82" t="s">
        <v>12</v>
      </c>
      <c r="AW1" s="82" t="s">
        <v>15</v>
      </c>
      <c r="AX1" s="82" t="s">
        <v>4</v>
      </c>
      <c r="AY1" s="82" t="s">
        <v>14</v>
      </c>
      <c r="AZ1" s="82" t="s">
        <v>19</v>
      </c>
      <c r="BA1" s="82" t="s">
        <v>11</v>
      </c>
      <c r="BB1" s="82" t="s">
        <v>21</v>
      </c>
      <c r="BC1" s="82" t="s">
        <v>20</v>
      </c>
      <c r="BD1" s="82" t="s">
        <v>22</v>
      </c>
      <c r="BE1" s="82" t="s">
        <v>23</v>
      </c>
      <c r="BF1" s="82" t="s">
        <v>8</v>
      </c>
      <c r="BG1" s="82" t="s">
        <v>24</v>
      </c>
      <c r="BH1" s="82" t="s">
        <v>1</v>
      </c>
      <c r="BI1" s="82" t="s">
        <v>8</v>
      </c>
      <c r="BJ1" s="82" t="s">
        <v>9</v>
      </c>
      <c r="BK1" s="82" t="s">
        <v>25</v>
      </c>
      <c r="BL1" s="82" t="s">
        <v>6</v>
      </c>
      <c r="BM1" s="82" t="s">
        <v>10</v>
      </c>
      <c r="BN1" s="82" t="s">
        <v>13</v>
      </c>
      <c r="BO1" s="82" t="s">
        <v>14</v>
      </c>
      <c r="BP1" s="82" t="s">
        <v>15</v>
      </c>
      <c r="BQ1" s="82" t="s">
        <v>4</v>
      </c>
      <c r="BR1" s="82" t="s">
        <v>16</v>
      </c>
      <c r="BS1" s="82" t="s">
        <v>19</v>
      </c>
      <c r="BT1" s="86"/>
    </row>
    <row r="2" spans="1:73" ht="19.5" customHeight="1" x14ac:dyDescent="0.35">
      <c r="E2" s="87" t="s">
        <v>26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6"/>
    </row>
    <row r="3" spans="1:73" ht="15.75" customHeight="1" thickBot="1" x14ac:dyDescent="0.4">
      <c r="P3" s="1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6"/>
    </row>
    <row r="4" spans="1:73" ht="18.600000000000001" customHeight="1" thickBot="1" x14ac:dyDescent="0.4">
      <c r="E4" s="85" t="s">
        <v>27</v>
      </c>
      <c r="F4" s="89" t="s">
        <v>28</v>
      </c>
      <c r="G4" s="91" t="s">
        <v>29</v>
      </c>
      <c r="H4" s="93" t="s">
        <v>30</v>
      </c>
      <c r="I4" s="93"/>
      <c r="J4" s="84" t="s">
        <v>31</v>
      </c>
      <c r="K4" s="85"/>
      <c r="L4" s="84" t="s">
        <v>32</v>
      </c>
      <c r="M4" s="85"/>
      <c r="N4" s="84" t="s">
        <v>33</v>
      </c>
      <c r="O4" s="85"/>
      <c r="P4" s="1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6"/>
    </row>
    <row r="5" spans="1:73" ht="28.15" customHeight="1" x14ac:dyDescent="0.35">
      <c r="E5" s="88"/>
      <c r="F5" s="90"/>
      <c r="G5" s="92"/>
      <c r="H5" s="95" t="s">
        <v>34</v>
      </c>
      <c r="I5" s="96"/>
      <c r="J5" s="94"/>
      <c r="K5" s="88"/>
      <c r="L5" s="94"/>
      <c r="M5" s="88"/>
      <c r="N5" s="97" t="s">
        <v>26</v>
      </c>
      <c r="O5" s="98"/>
      <c r="P5" s="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1"/>
    </row>
    <row r="6" spans="1:73" ht="24" customHeight="1" x14ac:dyDescent="0.35">
      <c r="A6" s="4"/>
      <c r="B6" s="5" t="s">
        <v>35</v>
      </c>
      <c r="C6" s="5" t="s">
        <v>36</v>
      </c>
      <c r="D6" s="6" t="s">
        <v>37</v>
      </c>
      <c r="E6" s="7"/>
      <c r="F6" s="7"/>
      <c r="G6" s="8"/>
      <c r="H6" s="9" t="s">
        <v>38</v>
      </c>
      <c r="I6" s="9" t="s">
        <v>39</v>
      </c>
      <c r="J6" s="10" t="s">
        <v>40</v>
      </c>
      <c r="K6" s="9" t="s">
        <v>39</v>
      </c>
      <c r="L6" s="10" t="s">
        <v>40</v>
      </c>
      <c r="M6" s="9" t="s">
        <v>39</v>
      </c>
      <c r="N6" s="9" t="s">
        <v>38</v>
      </c>
      <c r="O6" s="9" t="s">
        <v>39</v>
      </c>
      <c r="P6" s="1"/>
      <c r="Q6" s="11">
        <v>2613</v>
      </c>
      <c r="R6" s="11">
        <f t="shared" ref="R6:BS6" si="0">Q6+1</f>
        <v>2614</v>
      </c>
      <c r="S6" s="11">
        <f t="shared" si="0"/>
        <v>2615</v>
      </c>
      <c r="T6" s="11">
        <f t="shared" si="0"/>
        <v>2616</v>
      </c>
      <c r="U6" s="11">
        <f t="shared" si="0"/>
        <v>2617</v>
      </c>
      <c r="V6" s="11">
        <f t="shared" si="0"/>
        <v>2618</v>
      </c>
      <c r="W6" s="11">
        <f t="shared" si="0"/>
        <v>2619</v>
      </c>
      <c r="X6" s="11">
        <f t="shared" si="0"/>
        <v>2620</v>
      </c>
      <c r="Y6" s="11">
        <f t="shared" si="0"/>
        <v>2621</v>
      </c>
      <c r="Z6" s="11">
        <f t="shared" si="0"/>
        <v>2622</v>
      </c>
      <c r="AA6" s="11">
        <f t="shared" si="0"/>
        <v>2623</v>
      </c>
      <c r="AB6" s="11">
        <f t="shared" si="0"/>
        <v>2624</v>
      </c>
      <c r="AC6" s="11">
        <f t="shared" si="0"/>
        <v>2625</v>
      </c>
      <c r="AD6" s="11">
        <f t="shared" si="0"/>
        <v>2626</v>
      </c>
      <c r="AE6" s="11">
        <f t="shared" si="0"/>
        <v>2627</v>
      </c>
      <c r="AF6" s="11">
        <f t="shared" si="0"/>
        <v>2628</v>
      </c>
      <c r="AG6" s="11">
        <f t="shared" si="0"/>
        <v>2629</v>
      </c>
      <c r="AH6" s="11">
        <f t="shared" si="0"/>
        <v>2630</v>
      </c>
      <c r="AI6" s="11">
        <f t="shared" si="0"/>
        <v>2631</v>
      </c>
      <c r="AJ6" s="11">
        <f t="shared" si="0"/>
        <v>2632</v>
      </c>
      <c r="AK6" s="11">
        <f t="shared" si="0"/>
        <v>2633</v>
      </c>
      <c r="AL6" s="11">
        <f t="shared" si="0"/>
        <v>2634</v>
      </c>
      <c r="AM6" s="11">
        <f t="shared" si="0"/>
        <v>2635</v>
      </c>
      <c r="AN6" s="11">
        <f t="shared" si="0"/>
        <v>2636</v>
      </c>
      <c r="AO6" s="11">
        <f t="shared" si="0"/>
        <v>2637</v>
      </c>
      <c r="AP6" s="11">
        <f t="shared" si="0"/>
        <v>2638</v>
      </c>
      <c r="AQ6" s="11">
        <f t="shared" si="0"/>
        <v>2639</v>
      </c>
      <c r="AR6" s="11">
        <f t="shared" si="0"/>
        <v>2640</v>
      </c>
      <c r="AS6" s="11">
        <f t="shared" si="0"/>
        <v>2641</v>
      </c>
      <c r="AT6" s="11">
        <f t="shared" si="0"/>
        <v>2642</v>
      </c>
      <c r="AU6" s="11">
        <f t="shared" si="0"/>
        <v>2643</v>
      </c>
      <c r="AV6" s="11">
        <f t="shared" si="0"/>
        <v>2644</v>
      </c>
      <c r="AW6" s="11">
        <f t="shared" si="0"/>
        <v>2645</v>
      </c>
      <c r="AX6" s="11">
        <f t="shared" si="0"/>
        <v>2646</v>
      </c>
      <c r="AY6" s="11">
        <f t="shared" si="0"/>
        <v>2647</v>
      </c>
      <c r="AZ6" s="11">
        <f t="shared" si="0"/>
        <v>2648</v>
      </c>
      <c r="BA6" s="11">
        <f t="shared" si="0"/>
        <v>2649</v>
      </c>
      <c r="BB6" s="11">
        <f t="shared" si="0"/>
        <v>2650</v>
      </c>
      <c r="BC6" s="11">
        <f t="shared" si="0"/>
        <v>2651</v>
      </c>
      <c r="BD6" s="11">
        <f t="shared" si="0"/>
        <v>2652</v>
      </c>
      <c r="BE6" s="11">
        <f t="shared" si="0"/>
        <v>2653</v>
      </c>
      <c r="BF6" s="11">
        <f t="shared" si="0"/>
        <v>2654</v>
      </c>
      <c r="BG6" s="11">
        <f t="shared" si="0"/>
        <v>2655</v>
      </c>
      <c r="BH6" s="11">
        <f t="shared" si="0"/>
        <v>2656</v>
      </c>
      <c r="BI6" s="11">
        <f t="shared" si="0"/>
        <v>2657</v>
      </c>
      <c r="BJ6" s="11">
        <f t="shared" si="0"/>
        <v>2658</v>
      </c>
      <c r="BK6" s="11">
        <f t="shared" si="0"/>
        <v>2659</v>
      </c>
      <c r="BL6" s="11">
        <f t="shared" si="0"/>
        <v>2660</v>
      </c>
      <c r="BM6" s="11">
        <f t="shared" si="0"/>
        <v>2661</v>
      </c>
      <c r="BN6" s="11">
        <f t="shared" si="0"/>
        <v>2662</v>
      </c>
      <c r="BO6" s="11">
        <f t="shared" si="0"/>
        <v>2663</v>
      </c>
      <c r="BP6" s="11">
        <f t="shared" si="0"/>
        <v>2664</v>
      </c>
      <c r="BQ6" s="11">
        <f t="shared" si="0"/>
        <v>2665</v>
      </c>
      <c r="BR6" s="11">
        <f t="shared" si="0"/>
        <v>2666</v>
      </c>
      <c r="BS6" s="11">
        <f t="shared" si="0"/>
        <v>2667</v>
      </c>
      <c r="BT6" s="11"/>
      <c r="BU6" s="12"/>
    </row>
    <row r="7" spans="1:73" ht="20.100000000000001" customHeight="1" x14ac:dyDescent="0.35">
      <c r="A7" s="6">
        <v>1</v>
      </c>
      <c r="B7" s="6" t="s">
        <v>41</v>
      </c>
      <c r="C7" s="6" t="s">
        <v>42</v>
      </c>
      <c r="D7" s="6"/>
      <c r="E7" s="13" t="s">
        <v>43</v>
      </c>
      <c r="F7" s="14" t="s">
        <v>44</v>
      </c>
      <c r="G7" s="15">
        <v>825</v>
      </c>
      <c r="H7" s="16">
        <v>0</v>
      </c>
      <c r="I7" s="17">
        <f t="shared" ref="I7:I93" si="1">+H7*G7</f>
        <v>0</v>
      </c>
      <c r="J7" s="16"/>
      <c r="K7" s="18">
        <f t="shared" ref="K7:K73" si="2">J7*G7</f>
        <v>0</v>
      </c>
      <c r="L7" s="19">
        <v>0</v>
      </c>
      <c r="M7" s="17">
        <f t="shared" ref="M7:M94" si="3">L7*G7</f>
        <v>0</v>
      </c>
      <c r="N7" s="20">
        <f>+H7+J7-L7</f>
        <v>0</v>
      </c>
      <c r="O7" s="17">
        <f t="shared" ref="O7:O94" si="4">N7*G7</f>
        <v>0</v>
      </c>
      <c r="P7" s="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>
        <f>SUM(Q7:BS7)</f>
        <v>0</v>
      </c>
    </row>
    <row r="8" spans="1:73" ht="20.100000000000001" customHeight="1" x14ac:dyDescent="0.35">
      <c r="A8" s="6">
        <v>2</v>
      </c>
      <c r="B8" s="6" t="s">
        <v>41</v>
      </c>
      <c r="C8" s="6" t="s">
        <v>42</v>
      </c>
      <c r="D8" s="6"/>
      <c r="E8" s="13" t="s">
        <v>45</v>
      </c>
      <c r="F8" s="14" t="s">
        <v>46</v>
      </c>
      <c r="G8" s="15">
        <v>106.2</v>
      </c>
      <c r="H8" s="16">
        <v>20</v>
      </c>
      <c r="I8" s="17">
        <f t="shared" si="1"/>
        <v>2124</v>
      </c>
      <c r="J8" s="16"/>
      <c r="K8" s="18">
        <f t="shared" si="2"/>
        <v>0</v>
      </c>
      <c r="L8" s="19">
        <v>6</v>
      </c>
      <c r="M8" s="17">
        <f t="shared" si="3"/>
        <v>637.20000000000005</v>
      </c>
      <c r="N8" s="20">
        <f t="shared" ref="N8:N94" si="5">+H8+J8-L8</f>
        <v>14</v>
      </c>
      <c r="O8" s="17">
        <f t="shared" si="4"/>
        <v>1486.8</v>
      </c>
      <c r="P8" s="1"/>
      <c r="Q8" s="21">
        <v>4</v>
      </c>
      <c r="R8" s="21"/>
      <c r="S8" s="21"/>
      <c r="T8" s="21"/>
      <c r="U8" s="21"/>
      <c r="V8" s="21"/>
      <c r="W8" s="21"/>
      <c r="X8" s="21"/>
      <c r="Y8" s="21">
        <v>1</v>
      </c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>
        <v>1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>
        <f t="shared" ref="BT8:BT71" si="6">SUM(Q8:BS8)</f>
        <v>6</v>
      </c>
    </row>
    <row r="9" spans="1:73" ht="20.100000000000001" customHeight="1" x14ac:dyDescent="0.35">
      <c r="A9" s="6">
        <v>3</v>
      </c>
      <c r="B9" s="6" t="s">
        <v>41</v>
      </c>
      <c r="C9" s="6" t="s">
        <v>42</v>
      </c>
      <c r="D9" s="6"/>
      <c r="E9" s="13" t="s">
        <v>45</v>
      </c>
      <c r="F9" s="14" t="s">
        <v>46</v>
      </c>
      <c r="G9" s="15">
        <v>123.9</v>
      </c>
      <c r="H9" s="16">
        <v>30</v>
      </c>
      <c r="I9" s="17">
        <f t="shared" si="1"/>
        <v>3717</v>
      </c>
      <c r="J9" s="16"/>
      <c r="K9" s="18">
        <f t="shared" si="2"/>
        <v>0</v>
      </c>
      <c r="L9" s="19">
        <v>0</v>
      </c>
      <c r="M9" s="17">
        <f t="shared" si="3"/>
        <v>0</v>
      </c>
      <c r="N9" s="20">
        <f t="shared" si="5"/>
        <v>30</v>
      </c>
      <c r="O9" s="17">
        <f t="shared" si="4"/>
        <v>3717</v>
      </c>
      <c r="P9" s="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>
        <f t="shared" si="6"/>
        <v>0</v>
      </c>
    </row>
    <row r="10" spans="1:73" ht="20.100000000000001" customHeight="1" x14ac:dyDescent="0.35">
      <c r="A10" s="6">
        <v>4</v>
      </c>
      <c r="B10" s="6" t="s">
        <v>47</v>
      </c>
      <c r="C10" s="6" t="s">
        <v>48</v>
      </c>
      <c r="D10" s="6"/>
      <c r="E10" s="13" t="s">
        <v>49</v>
      </c>
      <c r="F10" s="14" t="s">
        <v>50</v>
      </c>
      <c r="G10" s="15">
        <v>150</v>
      </c>
      <c r="H10" s="16">
        <v>45</v>
      </c>
      <c r="I10" s="17">
        <f t="shared" si="1"/>
        <v>6750</v>
      </c>
      <c r="J10" s="16"/>
      <c r="K10" s="18">
        <f t="shared" si="2"/>
        <v>0</v>
      </c>
      <c r="L10" s="19">
        <v>45</v>
      </c>
      <c r="M10" s="17">
        <f t="shared" si="3"/>
        <v>6750</v>
      </c>
      <c r="N10" s="20">
        <f t="shared" si="5"/>
        <v>0</v>
      </c>
      <c r="O10" s="17">
        <f t="shared" si="4"/>
        <v>0</v>
      </c>
      <c r="P10" s="1"/>
      <c r="Q10" s="21"/>
      <c r="R10" s="21">
        <v>1</v>
      </c>
      <c r="S10" s="21">
        <v>1</v>
      </c>
      <c r="T10" s="21">
        <v>1</v>
      </c>
      <c r="U10" s="21">
        <v>1</v>
      </c>
      <c r="V10" s="21">
        <v>2</v>
      </c>
      <c r="W10" s="21">
        <v>1</v>
      </c>
      <c r="X10" s="21">
        <v>1</v>
      </c>
      <c r="Y10" s="21">
        <v>3</v>
      </c>
      <c r="Z10" s="21">
        <v>1</v>
      </c>
      <c r="AA10" s="21"/>
      <c r="AB10" s="21">
        <v>1</v>
      </c>
      <c r="AC10" s="21">
        <v>2</v>
      </c>
      <c r="AD10" s="21"/>
      <c r="AE10" s="21">
        <v>1</v>
      </c>
      <c r="AF10" s="21">
        <v>1</v>
      </c>
      <c r="AG10" s="21"/>
      <c r="AH10" s="21">
        <v>1</v>
      </c>
      <c r="AI10" s="21">
        <v>1</v>
      </c>
      <c r="AJ10" s="21">
        <v>1</v>
      </c>
      <c r="AK10" s="21"/>
      <c r="AL10" s="21">
        <v>2</v>
      </c>
      <c r="AM10" s="21">
        <v>1</v>
      </c>
      <c r="AN10" s="21"/>
      <c r="AO10" s="21">
        <v>2</v>
      </c>
      <c r="AP10" s="21">
        <v>1</v>
      </c>
      <c r="AQ10" s="21"/>
      <c r="AR10" s="21">
        <v>1</v>
      </c>
      <c r="AS10" s="21">
        <v>1</v>
      </c>
      <c r="AT10" s="21">
        <v>3</v>
      </c>
      <c r="AU10" s="21"/>
      <c r="AV10" s="21">
        <v>2</v>
      </c>
      <c r="AW10" s="21">
        <v>1</v>
      </c>
      <c r="AX10" s="21">
        <v>1</v>
      </c>
      <c r="AY10" s="21">
        <v>1</v>
      </c>
      <c r="AZ10" s="21">
        <v>2</v>
      </c>
      <c r="BA10" s="21">
        <v>1</v>
      </c>
      <c r="BB10" s="21">
        <v>1</v>
      </c>
      <c r="BC10" s="21"/>
      <c r="BD10" s="21"/>
      <c r="BE10" s="21"/>
      <c r="BF10" s="21">
        <v>1</v>
      </c>
      <c r="BG10" s="21"/>
      <c r="BH10" s="21"/>
      <c r="BI10" s="21">
        <v>1</v>
      </c>
      <c r="BJ10" s="21">
        <v>3</v>
      </c>
      <c r="BK10" s="21"/>
      <c r="BL10" s="21"/>
      <c r="BM10" s="21"/>
      <c r="BN10" s="21"/>
      <c r="BO10" s="21"/>
      <c r="BP10" s="21"/>
      <c r="BQ10" s="21"/>
      <c r="BR10" s="21"/>
      <c r="BS10" s="21"/>
      <c r="BT10" s="21">
        <f t="shared" si="6"/>
        <v>45</v>
      </c>
    </row>
    <row r="11" spans="1:73" ht="20.100000000000001" customHeight="1" x14ac:dyDescent="0.35">
      <c r="A11" s="6">
        <v>5</v>
      </c>
      <c r="B11" s="6" t="s">
        <v>47</v>
      </c>
      <c r="C11" s="22" t="s">
        <v>48</v>
      </c>
      <c r="D11" s="6"/>
      <c r="E11" s="13" t="s">
        <v>49</v>
      </c>
      <c r="F11" s="14" t="s">
        <v>50</v>
      </c>
      <c r="G11" s="15">
        <v>150</v>
      </c>
      <c r="H11" s="16">
        <v>0</v>
      </c>
      <c r="I11" s="17">
        <f t="shared" si="1"/>
        <v>0</v>
      </c>
      <c r="J11" s="16"/>
      <c r="K11" s="18">
        <f t="shared" si="2"/>
        <v>0</v>
      </c>
      <c r="L11" s="19">
        <v>0</v>
      </c>
      <c r="M11" s="17">
        <f t="shared" si="3"/>
        <v>0</v>
      </c>
      <c r="N11" s="20">
        <f t="shared" si="5"/>
        <v>0</v>
      </c>
      <c r="O11" s="17">
        <f t="shared" si="4"/>
        <v>0</v>
      </c>
      <c r="P11" s="1"/>
      <c r="Q11" s="21"/>
      <c r="R11" s="21"/>
      <c r="S11" s="21"/>
      <c r="T11" s="21"/>
      <c r="U11" s="21"/>
      <c r="V11" s="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>
        <f t="shared" si="6"/>
        <v>0</v>
      </c>
    </row>
    <row r="12" spans="1:73" ht="20.100000000000001" customHeight="1" x14ac:dyDescent="0.35">
      <c r="A12" s="6">
        <v>6</v>
      </c>
      <c r="B12" s="6" t="s">
        <v>47</v>
      </c>
      <c r="C12" s="22" t="s">
        <v>48</v>
      </c>
      <c r="D12" s="6"/>
      <c r="E12" s="13" t="s">
        <v>49</v>
      </c>
      <c r="F12" s="14" t="s">
        <v>50</v>
      </c>
      <c r="G12" s="15">
        <v>150</v>
      </c>
      <c r="H12" s="16">
        <v>200</v>
      </c>
      <c r="I12" s="17">
        <f t="shared" si="1"/>
        <v>30000</v>
      </c>
      <c r="J12" s="16"/>
      <c r="K12" s="18">
        <f t="shared" si="2"/>
        <v>0</v>
      </c>
      <c r="L12" s="19">
        <v>6</v>
      </c>
      <c r="M12" s="17">
        <f t="shared" si="3"/>
        <v>900</v>
      </c>
      <c r="N12" s="20">
        <f t="shared" si="5"/>
        <v>194</v>
      </c>
      <c r="O12" s="17">
        <f t="shared" si="4"/>
        <v>29100</v>
      </c>
      <c r="P12" s="1"/>
      <c r="Q12" s="21"/>
      <c r="R12" s="21"/>
      <c r="S12" s="21"/>
      <c r="T12" s="21"/>
      <c r="U12" s="21"/>
      <c r="V12" s="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>
        <v>2</v>
      </c>
      <c r="BM12" s="21"/>
      <c r="BN12" s="21"/>
      <c r="BO12" s="21">
        <v>1</v>
      </c>
      <c r="BP12" s="21">
        <v>1</v>
      </c>
      <c r="BQ12" s="21">
        <v>1</v>
      </c>
      <c r="BR12" s="21"/>
      <c r="BS12" s="21">
        <v>1</v>
      </c>
      <c r="BT12" s="21">
        <f t="shared" si="6"/>
        <v>6</v>
      </c>
    </row>
    <row r="13" spans="1:73" ht="20.100000000000001" customHeight="1" x14ac:dyDescent="0.35">
      <c r="A13" s="6">
        <v>7</v>
      </c>
      <c r="B13" s="6" t="s">
        <v>41</v>
      </c>
      <c r="C13" s="22" t="s">
        <v>42</v>
      </c>
      <c r="D13" s="6"/>
      <c r="E13" s="13" t="s">
        <v>51</v>
      </c>
      <c r="F13" s="14" t="s">
        <v>46</v>
      </c>
      <c r="G13" s="15">
        <v>442.5</v>
      </c>
      <c r="H13" s="16">
        <v>10</v>
      </c>
      <c r="I13" s="17">
        <f t="shared" si="1"/>
        <v>4425</v>
      </c>
      <c r="J13" s="16"/>
      <c r="K13" s="18">
        <f t="shared" si="2"/>
        <v>0</v>
      </c>
      <c r="L13" s="19">
        <v>4</v>
      </c>
      <c r="M13" s="17">
        <f t="shared" si="3"/>
        <v>1770</v>
      </c>
      <c r="N13" s="20">
        <f t="shared" si="5"/>
        <v>6</v>
      </c>
      <c r="O13" s="17">
        <f t="shared" si="4"/>
        <v>2655</v>
      </c>
      <c r="P13" s="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>
        <v>2</v>
      </c>
      <c r="AL13" s="21"/>
      <c r="AM13" s="21"/>
      <c r="AN13" s="21"/>
      <c r="AO13" s="21"/>
      <c r="AP13" s="21"/>
      <c r="AQ13" s="21"/>
      <c r="AR13" s="21"/>
      <c r="AS13" s="21"/>
      <c r="AT13" s="21"/>
      <c r="AU13" s="21">
        <v>2</v>
      </c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>
        <f t="shared" si="6"/>
        <v>4</v>
      </c>
    </row>
    <row r="14" spans="1:73" ht="20.100000000000001" customHeight="1" x14ac:dyDescent="0.35">
      <c r="A14" s="6">
        <v>8</v>
      </c>
      <c r="B14" s="6" t="s">
        <v>41</v>
      </c>
      <c r="C14" s="22" t="s">
        <v>42</v>
      </c>
      <c r="D14" s="6"/>
      <c r="E14" s="13" t="s">
        <v>51</v>
      </c>
      <c r="F14" s="14" t="s">
        <v>46</v>
      </c>
      <c r="G14" s="15">
        <v>442.5</v>
      </c>
      <c r="H14" s="16">
        <v>35</v>
      </c>
      <c r="I14" s="17">
        <f t="shared" si="1"/>
        <v>15487.5</v>
      </c>
      <c r="J14" s="16"/>
      <c r="K14" s="18">
        <f t="shared" si="2"/>
        <v>0</v>
      </c>
      <c r="L14" s="19">
        <v>0</v>
      </c>
      <c r="M14" s="17">
        <f t="shared" si="3"/>
        <v>0</v>
      </c>
      <c r="N14" s="20">
        <f t="shared" si="5"/>
        <v>35</v>
      </c>
      <c r="O14" s="17">
        <f t="shared" si="4"/>
        <v>15487.5</v>
      </c>
      <c r="P14" s="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>
        <f t="shared" si="6"/>
        <v>0</v>
      </c>
    </row>
    <row r="15" spans="1:73" ht="20.100000000000001" customHeight="1" x14ac:dyDescent="0.35">
      <c r="A15" s="6">
        <v>9</v>
      </c>
      <c r="B15" s="6" t="s">
        <v>41</v>
      </c>
      <c r="C15" s="6" t="s">
        <v>42</v>
      </c>
      <c r="D15" s="6"/>
      <c r="E15" s="13" t="s">
        <v>51</v>
      </c>
      <c r="F15" s="14" t="s">
        <v>46</v>
      </c>
      <c r="G15" s="15">
        <v>466.1</v>
      </c>
      <c r="H15" s="16">
        <v>24</v>
      </c>
      <c r="I15" s="17">
        <f t="shared" si="1"/>
        <v>11186.400000000001</v>
      </c>
      <c r="J15" s="16"/>
      <c r="K15" s="18">
        <f t="shared" si="2"/>
        <v>0</v>
      </c>
      <c r="L15" s="19">
        <v>0</v>
      </c>
      <c r="M15" s="17">
        <f t="shared" si="3"/>
        <v>0</v>
      </c>
      <c r="N15" s="20">
        <f t="shared" si="5"/>
        <v>24</v>
      </c>
      <c r="O15" s="17">
        <f t="shared" si="4"/>
        <v>11186.400000000001</v>
      </c>
      <c r="P15" s="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>
        <f t="shared" si="6"/>
        <v>0</v>
      </c>
    </row>
    <row r="16" spans="1:73" ht="20.100000000000001" customHeight="1" x14ac:dyDescent="0.35">
      <c r="A16" s="6">
        <v>10</v>
      </c>
      <c r="B16" s="6" t="s">
        <v>41</v>
      </c>
      <c r="C16" s="6" t="s">
        <v>42</v>
      </c>
      <c r="D16" s="6"/>
      <c r="E16" s="13" t="s">
        <v>51</v>
      </c>
      <c r="F16" s="14" t="s">
        <v>46</v>
      </c>
      <c r="G16" s="15">
        <v>379.99540000000002</v>
      </c>
      <c r="H16" s="16">
        <v>1</v>
      </c>
      <c r="I16" s="17">
        <f t="shared" si="1"/>
        <v>379.99540000000002</v>
      </c>
      <c r="J16" s="16"/>
      <c r="K16" s="18">
        <f t="shared" si="2"/>
        <v>0</v>
      </c>
      <c r="L16" s="19">
        <v>1</v>
      </c>
      <c r="M16" s="17">
        <f t="shared" si="3"/>
        <v>379.99540000000002</v>
      </c>
      <c r="N16" s="20">
        <f t="shared" si="5"/>
        <v>0</v>
      </c>
      <c r="O16" s="17">
        <f t="shared" si="4"/>
        <v>0</v>
      </c>
      <c r="P16" s="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>
        <v>1</v>
      </c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>
        <f t="shared" si="6"/>
        <v>1</v>
      </c>
    </row>
    <row r="17" spans="1:72" ht="20.100000000000001" customHeight="1" x14ac:dyDescent="0.35">
      <c r="A17" s="6">
        <v>11</v>
      </c>
      <c r="B17" s="6" t="s">
        <v>47</v>
      </c>
      <c r="C17" s="6" t="s">
        <v>48</v>
      </c>
      <c r="D17" s="6"/>
      <c r="E17" s="13" t="s">
        <v>52</v>
      </c>
      <c r="F17" s="14" t="s">
        <v>46</v>
      </c>
      <c r="G17" s="15">
        <v>174</v>
      </c>
      <c r="H17" s="16">
        <v>30</v>
      </c>
      <c r="I17" s="17">
        <f t="shared" si="1"/>
        <v>5220</v>
      </c>
      <c r="J17" s="16"/>
      <c r="K17" s="18">
        <f t="shared" si="2"/>
        <v>0</v>
      </c>
      <c r="L17" s="19">
        <v>2</v>
      </c>
      <c r="M17" s="17">
        <f t="shared" si="3"/>
        <v>348</v>
      </c>
      <c r="N17" s="20">
        <f t="shared" si="5"/>
        <v>28</v>
      </c>
      <c r="O17" s="17">
        <f t="shared" si="4"/>
        <v>4872</v>
      </c>
      <c r="P17" s="1"/>
      <c r="Q17" s="21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>
        <f t="shared" si="6"/>
        <v>2</v>
      </c>
    </row>
    <row r="18" spans="1:72" ht="20.100000000000001" customHeight="1" x14ac:dyDescent="0.35">
      <c r="A18" s="6">
        <v>12</v>
      </c>
      <c r="B18" s="6" t="s">
        <v>47</v>
      </c>
      <c r="C18" s="6" t="s">
        <v>48</v>
      </c>
      <c r="D18" s="6"/>
      <c r="E18" s="13" t="s">
        <v>52</v>
      </c>
      <c r="F18" s="14" t="s">
        <v>46</v>
      </c>
      <c r="G18" s="15">
        <v>162.4</v>
      </c>
      <c r="H18" s="16">
        <v>5</v>
      </c>
      <c r="I18" s="17">
        <f t="shared" si="1"/>
        <v>812</v>
      </c>
      <c r="J18" s="16"/>
      <c r="K18" s="18">
        <f t="shared" si="2"/>
        <v>0</v>
      </c>
      <c r="L18" s="19">
        <v>5</v>
      </c>
      <c r="M18" s="17">
        <f t="shared" si="3"/>
        <v>812</v>
      </c>
      <c r="N18" s="20">
        <f t="shared" si="5"/>
        <v>0</v>
      </c>
      <c r="O18" s="17">
        <f t="shared" si="4"/>
        <v>0</v>
      </c>
      <c r="P18" s="1"/>
      <c r="Q18" s="21">
        <v>5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>
        <f t="shared" si="6"/>
        <v>5</v>
      </c>
    </row>
    <row r="19" spans="1:72" ht="20.100000000000001" customHeight="1" x14ac:dyDescent="0.35">
      <c r="A19" s="6">
        <v>13</v>
      </c>
      <c r="B19" s="6" t="s">
        <v>47</v>
      </c>
      <c r="C19" s="6" t="s">
        <v>48</v>
      </c>
      <c r="D19" s="6"/>
      <c r="E19" s="13" t="s">
        <v>53</v>
      </c>
      <c r="F19" s="14" t="s">
        <v>54</v>
      </c>
      <c r="G19" s="15">
        <v>348.1</v>
      </c>
      <c r="H19" s="16">
        <v>2</v>
      </c>
      <c r="I19" s="17">
        <f t="shared" si="1"/>
        <v>696.2</v>
      </c>
      <c r="J19" s="16"/>
      <c r="K19" s="18">
        <f t="shared" si="2"/>
        <v>0</v>
      </c>
      <c r="L19" s="19">
        <v>0</v>
      </c>
      <c r="M19" s="17">
        <f t="shared" si="3"/>
        <v>0</v>
      </c>
      <c r="N19" s="20">
        <f t="shared" si="5"/>
        <v>2</v>
      </c>
      <c r="O19" s="17">
        <f t="shared" si="4"/>
        <v>696.2</v>
      </c>
      <c r="P19" s="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>
        <f t="shared" si="6"/>
        <v>0</v>
      </c>
    </row>
    <row r="20" spans="1:72" ht="20.100000000000001" customHeight="1" x14ac:dyDescent="0.35">
      <c r="A20" s="6">
        <v>14</v>
      </c>
      <c r="B20" s="6" t="s">
        <v>47</v>
      </c>
      <c r="C20" s="6" t="s">
        <v>48</v>
      </c>
      <c r="D20" s="6"/>
      <c r="E20" s="13" t="s">
        <v>53</v>
      </c>
      <c r="F20" s="14" t="s">
        <v>54</v>
      </c>
      <c r="G20" s="15">
        <v>531</v>
      </c>
      <c r="H20" s="16">
        <v>5</v>
      </c>
      <c r="I20" s="17">
        <f t="shared" si="1"/>
        <v>2655</v>
      </c>
      <c r="J20" s="16"/>
      <c r="K20" s="18">
        <f t="shared" si="2"/>
        <v>0</v>
      </c>
      <c r="L20" s="19">
        <v>0</v>
      </c>
      <c r="M20" s="17">
        <f t="shared" si="3"/>
        <v>0</v>
      </c>
      <c r="N20" s="20">
        <f t="shared" si="5"/>
        <v>5</v>
      </c>
      <c r="O20" s="17">
        <f t="shared" si="4"/>
        <v>2655</v>
      </c>
      <c r="P20" s="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>
        <f t="shared" si="6"/>
        <v>0</v>
      </c>
    </row>
    <row r="21" spans="1:72" ht="20.100000000000001" customHeight="1" x14ac:dyDescent="0.35">
      <c r="A21" s="6">
        <v>15</v>
      </c>
      <c r="B21" s="6" t="s">
        <v>41</v>
      </c>
      <c r="C21" s="6" t="s">
        <v>42</v>
      </c>
      <c r="D21" s="6"/>
      <c r="E21" s="13" t="s">
        <v>55</v>
      </c>
      <c r="F21" s="14" t="s">
        <v>46</v>
      </c>
      <c r="G21" s="15">
        <v>17.7</v>
      </c>
      <c r="H21" s="16">
        <v>2</v>
      </c>
      <c r="I21" s="17">
        <f t="shared" si="1"/>
        <v>35.4</v>
      </c>
      <c r="J21" s="16"/>
      <c r="K21" s="18">
        <f t="shared" si="2"/>
        <v>0</v>
      </c>
      <c r="L21" s="19">
        <v>2</v>
      </c>
      <c r="M21" s="17">
        <f t="shared" si="3"/>
        <v>35.4</v>
      </c>
      <c r="N21" s="20">
        <f t="shared" si="5"/>
        <v>0</v>
      </c>
      <c r="O21" s="17">
        <f t="shared" si="4"/>
        <v>0</v>
      </c>
      <c r="P21" s="1"/>
      <c r="Q21" s="21">
        <v>2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>
        <f t="shared" si="6"/>
        <v>2</v>
      </c>
    </row>
    <row r="22" spans="1:72" ht="20.100000000000001" customHeight="1" x14ac:dyDescent="0.35">
      <c r="A22" s="6">
        <v>16</v>
      </c>
      <c r="B22" s="6" t="s">
        <v>41</v>
      </c>
      <c r="C22" s="6" t="s">
        <v>42</v>
      </c>
      <c r="D22" s="6"/>
      <c r="E22" s="13" t="s">
        <v>55</v>
      </c>
      <c r="F22" s="14" t="s">
        <v>46</v>
      </c>
      <c r="G22" s="15">
        <v>29.5</v>
      </c>
      <c r="H22" s="16">
        <v>22</v>
      </c>
      <c r="I22" s="17">
        <f t="shared" si="1"/>
        <v>649</v>
      </c>
      <c r="J22" s="16"/>
      <c r="K22" s="18">
        <f t="shared" si="2"/>
        <v>0</v>
      </c>
      <c r="L22" s="19">
        <v>0</v>
      </c>
      <c r="M22" s="17">
        <f t="shared" si="3"/>
        <v>0</v>
      </c>
      <c r="N22" s="20">
        <f t="shared" si="5"/>
        <v>22</v>
      </c>
      <c r="O22" s="17">
        <f t="shared" si="4"/>
        <v>649</v>
      </c>
      <c r="P22" s="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>
        <f t="shared" si="6"/>
        <v>0</v>
      </c>
    </row>
    <row r="23" spans="1:72" ht="20.100000000000001" customHeight="1" x14ac:dyDescent="0.35">
      <c r="A23" s="6">
        <v>17</v>
      </c>
      <c r="B23" s="6" t="s">
        <v>41</v>
      </c>
      <c r="C23" s="6" t="s">
        <v>42</v>
      </c>
      <c r="D23" s="6"/>
      <c r="E23" s="13" t="s">
        <v>55</v>
      </c>
      <c r="F23" s="14" t="s">
        <v>46</v>
      </c>
      <c r="G23" s="15">
        <v>17.7</v>
      </c>
      <c r="H23" s="16">
        <v>15</v>
      </c>
      <c r="I23" s="17">
        <f t="shared" si="1"/>
        <v>265.5</v>
      </c>
      <c r="J23" s="16"/>
      <c r="K23" s="18">
        <f t="shared" si="2"/>
        <v>0</v>
      </c>
      <c r="L23" s="19">
        <v>6</v>
      </c>
      <c r="M23" s="17">
        <f t="shared" si="3"/>
        <v>106.19999999999999</v>
      </c>
      <c r="N23" s="20">
        <f t="shared" si="5"/>
        <v>9</v>
      </c>
      <c r="O23" s="17">
        <f t="shared" si="4"/>
        <v>159.29999999999998</v>
      </c>
      <c r="P23" s="1"/>
      <c r="Q23" s="2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>
        <v>3</v>
      </c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>
        <f t="shared" si="6"/>
        <v>6</v>
      </c>
    </row>
    <row r="24" spans="1:72" ht="19.899999999999999" customHeight="1" x14ac:dyDescent="0.35">
      <c r="A24" s="23">
        <v>18</v>
      </c>
      <c r="B24" s="23" t="s">
        <v>47</v>
      </c>
      <c r="C24" s="23" t="s">
        <v>48</v>
      </c>
      <c r="D24" s="23"/>
      <c r="E24" s="13" t="s">
        <v>56</v>
      </c>
      <c r="F24" s="14" t="s">
        <v>57</v>
      </c>
      <c r="G24" s="15">
        <v>284.2</v>
      </c>
      <c r="H24" s="16">
        <v>0</v>
      </c>
      <c r="I24" s="17">
        <f t="shared" si="1"/>
        <v>0</v>
      </c>
      <c r="J24" s="16"/>
      <c r="K24" s="18">
        <f t="shared" si="2"/>
        <v>0</v>
      </c>
      <c r="L24" s="19">
        <v>0</v>
      </c>
      <c r="M24" s="17">
        <f t="shared" si="3"/>
        <v>0</v>
      </c>
      <c r="N24" s="20">
        <f t="shared" si="5"/>
        <v>0</v>
      </c>
      <c r="O24" s="17">
        <f t="shared" si="4"/>
        <v>0</v>
      </c>
      <c r="P24" s="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>
        <f t="shared" si="6"/>
        <v>0</v>
      </c>
    </row>
    <row r="25" spans="1:72" ht="19.899999999999999" customHeight="1" x14ac:dyDescent="0.35">
      <c r="A25" s="23">
        <v>19</v>
      </c>
      <c r="B25" s="23" t="s">
        <v>47</v>
      </c>
      <c r="C25" s="23" t="s">
        <v>48</v>
      </c>
      <c r="D25" s="24" t="s">
        <v>58</v>
      </c>
      <c r="E25" s="13" t="s">
        <v>56</v>
      </c>
      <c r="F25" s="14" t="s">
        <v>57</v>
      </c>
      <c r="G25" s="15">
        <v>278.39999999999998</v>
      </c>
      <c r="H25" s="16">
        <v>0</v>
      </c>
      <c r="I25" s="17">
        <f t="shared" si="1"/>
        <v>0</v>
      </c>
      <c r="J25" s="16"/>
      <c r="K25" s="18">
        <f t="shared" si="2"/>
        <v>0</v>
      </c>
      <c r="L25" s="19">
        <v>0</v>
      </c>
      <c r="M25" s="17">
        <f t="shared" si="3"/>
        <v>0</v>
      </c>
      <c r="N25" s="20">
        <f t="shared" si="5"/>
        <v>0</v>
      </c>
      <c r="O25" s="17">
        <f t="shared" si="4"/>
        <v>0</v>
      </c>
      <c r="P25" s="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>
        <f t="shared" si="6"/>
        <v>0</v>
      </c>
    </row>
    <row r="26" spans="1:72" ht="19.899999999999999" customHeight="1" x14ac:dyDescent="0.35">
      <c r="A26" s="23">
        <v>20</v>
      </c>
      <c r="B26" s="23" t="s">
        <v>47</v>
      </c>
      <c r="C26" s="23" t="s">
        <v>48</v>
      </c>
      <c r="D26" s="25"/>
      <c r="E26" s="13" t="s">
        <v>56</v>
      </c>
      <c r="F26" s="14" t="s">
        <v>57</v>
      </c>
      <c r="G26" s="15">
        <v>290</v>
      </c>
      <c r="H26" s="16">
        <v>59</v>
      </c>
      <c r="I26" s="17">
        <f t="shared" si="1"/>
        <v>17110</v>
      </c>
      <c r="J26" s="16"/>
      <c r="K26" s="18">
        <f t="shared" si="2"/>
        <v>0</v>
      </c>
      <c r="L26" s="19">
        <v>34</v>
      </c>
      <c r="M26" s="17">
        <f t="shared" si="3"/>
        <v>9860</v>
      </c>
      <c r="N26" s="20">
        <f t="shared" si="5"/>
        <v>25</v>
      </c>
      <c r="O26" s="17">
        <f t="shared" si="4"/>
        <v>7250</v>
      </c>
      <c r="P26" s="1"/>
      <c r="Q26" s="21">
        <v>18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>
        <v>8</v>
      </c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>
        <v>8</v>
      </c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>
        <f t="shared" si="6"/>
        <v>34</v>
      </c>
    </row>
    <row r="27" spans="1:72" ht="20.100000000000001" customHeight="1" x14ac:dyDescent="0.35">
      <c r="A27" s="23">
        <v>21</v>
      </c>
      <c r="B27" s="23" t="s">
        <v>41</v>
      </c>
      <c r="C27" s="26" t="s">
        <v>42</v>
      </c>
      <c r="D27" s="26"/>
      <c r="E27" s="13" t="s">
        <v>59</v>
      </c>
      <c r="F27" s="14" t="s">
        <v>46</v>
      </c>
      <c r="G27" s="15">
        <v>112.1</v>
      </c>
      <c r="H27" s="16">
        <v>0</v>
      </c>
      <c r="I27" s="17">
        <f t="shared" si="1"/>
        <v>0</v>
      </c>
      <c r="J27" s="16"/>
      <c r="K27" s="18">
        <f t="shared" si="2"/>
        <v>0</v>
      </c>
      <c r="L27" s="19">
        <v>0</v>
      </c>
      <c r="M27" s="17">
        <f t="shared" si="3"/>
        <v>0</v>
      </c>
      <c r="N27" s="20">
        <f t="shared" si="5"/>
        <v>0</v>
      </c>
      <c r="O27" s="17">
        <f t="shared" si="4"/>
        <v>0</v>
      </c>
      <c r="P27" s="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>
        <f t="shared" si="6"/>
        <v>0</v>
      </c>
    </row>
    <row r="28" spans="1:72" ht="21.6" customHeight="1" x14ac:dyDescent="0.35">
      <c r="A28" s="6">
        <v>22</v>
      </c>
      <c r="B28" s="23" t="s">
        <v>41</v>
      </c>
      <c r="C28" s="6" t="s">
        <v>42</v>
      </c>
      <c r="D28" s="6"/>
      <c r="E28" s="13" t="s">
        <v>60</v>
      </c>
      <c r="F28" s="14" t="s">
        <v>46</v>
      </c>
      <c r="G28" s="15">
        <v>274.94</v>
      </c>
      <c r="H28" s="16">
        <v>5</v>
      </c>
      <c r="I28" s="17">
        <f t="shared" si="1"/>
        <v>1374.7</v>
      </c>
      <c r="J28" s="16"/>
      <c r="K28" s="18">
        <f t="shared" si="2"/>
        <v>0</v>
      </c>
      <c r="L28" s="19">
        <v>0</v>
      </c>
      <c r="M28" s="17">
        <f t="shared" si="3"/>
        <v>0</v>
      </c>
      <c r="N28" s="20">
        <f t="shared" si="5"/>
        <v>5</v>
      </c>
      <c r="O28" s="17">
        <f t="shared" si="4"/>
        <v>1374.7</v>
      </c>
      <c r="P28" s="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>
        <f t="shared" si="6"/>
        <v>0</v>
      </c>
    </row>
    <row r="29" spans="1:72" ht="20.100000000000001" customHeight="1" x14ac:dyDescent="0.35">
      <c r="A29" s="6">
        <v>23</v>
      </c>
      <c r="B29" s="6" t="s">
        <v>61</v>
      </c>
      <c r="C29" s="6" t="s">
        <v>62</v>
      </c>
      <c r="D29" s="6" t="s">
        <v>58</v>
      </c>
      <c r="E29" s="13" t="s">
        <v>63</v>
      </c>
      <c r="F29" s="14" t="s">
        <v>50</v>
      </c>
      <c r="G29" s="15">
        <v>41.3</v>
      </c>
      <c r="H29" s="16">
        <v>118</v>
      </c>
      <c r="I29" s="17">
        <f t="shared" si="1"/>
        <v>4873.3999999999996</v>
      </c>
      <c r="J29" s="16"/>
      <c r="K29" s="18">
        <f t="shared" si="2"/>
        <v>0</v>
      </c>
      <c r="L29" s="19">
        <v>45</v>
      </c>
      <c r="M29" s="17">
        <f t="shared" si="3"/>
        <v>1858.4999999999998</v>
      </c>
      <c r="N29" s="20">
        <f t="shared" si="5"/>
        <v>73</v>
      </c>
      <c r="O29" s="17">
        <f t="shared" si="4"/>
        <v>3014.8999999999996</v>
      </c>
      <c r="P29" s="1"/>
      <c r="Q29" s="21">
        <v>2</v>
      </c>
      <c r="R29" s="21">
        <v>1</v>
      </c>
      <c r="S29" s="21"/>
      <c r="T29" s="21">
        <v>1</v>
      </c>
      <c r="U29" s="21">
        <v>1</v>
      </c>
      <c r="V29" s="21">
        <v>1</v>
      </c>
      <c r="W29" s="21"/>
      <c r="X29" s="21">
        <v>1</v>
      </c>
      <c r="Y29" s="21"/>
      <c r="Z29" s="21"/>
      <c r="AA29" s="21">
        <v>1</v>
      </c>
      <c r="AB29" s="21">
        <v>1</v>
      </c>
      <c r="AC29" s="21">
        <v>1</v>
      </c>
      <c r="AD29" s="21">
        <v>2</v>
      </c>
      <c r="AE29" s="21">
        <v>1</v>
      </c>
      <c r="AF29" s="21">
        <v>1</v>
      </c>
      <c r="AG29" s="21">
        <v>1</v>
      </c>
      <c r="AH29" s="21"/>
      <c r="AI29" s="21"/>
      <c r="AJ29" s="21">
        <v>1</v>
      </c>
      <c r="AK29" s="21">
        <v>1</v>
      </c>
      <c r="AL29" s="21">
        <v>1</v>
      </c>
      <c r="AM29" s="21">
        <v>1</v>
      </c>
      <c r="AN29" s="21">
        <v>1</v>
      </c>
      <c r="AO29" s="21">
        <v>1</v>
      </c>
      <c r="AP29" s="21"/>
      <c r="AQ29" s="21">
        <v>1</v>
      </c>
      <c r="AR29" s="21">
        <v>1</v>
      </c>
      <c r="AS29" s="21">
        <v>1</v>
      </c>
      <c r="AT29" s="21"/>
      <c r="AU29" s="21">
        <v>1</v>
      </c>
      <c r="AV29" s="21">
        <v>1</v>
      </c>
      <c r="AW29" s="21">
        <v>1</v>
      </c>
      <c r="AX29" s="21">
        <v>1</v>
      </c>
      <c r="AY29" s="21"/>
      <c r="AZ29" s="21">
        <v>1</v>
      </c>
      <c r="BA29" s="21">
        <v>1</v>
      </c>
      <c r="BB29" s="21"/>
      <c r="BC29" s="21">
        <v>1</v>
      </c>
      <c r="BD29" s="21">
        <v>1</v>
      </c>
      <c r="BE29" s="21">
        <v>1</v>
      </c>
      <c r="BF29" s="21">
        <v>1</v>
      </c>
      <c r="BG29" s="21">
        <v>2</v>
      </c>
      <c r="BH29" s="21">
        <v>1</v>
      </c>
      <c r="BI29" s="21">
        <v>1</v>
      </c>
      <c r="BJ29" s="21"/>
      <c r="BK29" s="21">
        <v>1</v>
      </c>
      <c r="BL29" s="21">
        <v>1</v>
      </c>
      <c r="BM29" s="21">
        <v>1</v>
      </c>
      <c r="BN29" s="21">
        <v>1</v>
      </c>
      <c r="BO29" s="21"/>
      <c r="BP29" s="21">
        <v>1</v>
      </c>
      <c r="BQ29" s="21">
        <v>1</v>
      </c>
      <c r="BR29" s="21">
        <v>1</v>
      </c>
      <c r="BS29" s="21"/>
      <c r="BT29" s="21">
        <f t="shared" si="6"/>
        <v>45</v>
      </c>
    </row>
    <row r="30" spans="1:72" ht="20.100000000000001" customHeight="1" x14ac:dyDescent="0.35">
      <c r="A30" s="6">
        <v>24</v>
      </c>
      <c r="B30" s="6" t="s">
        <v>61</v>
      </c>
      <c r="C30" s="6" t="s">
        <v>62</v>
      </c>
      <c r="D30" s="6"/>
      <c r="E30" s="13" t="s">
        <v>63</v>
      </c>
      <c r="F30" s="14" t="s">
        <v>50</v>
      </c>
      <c r="G30" s="15">
        <v>40.119999999999997</v>
      </c>
      <c r="H30" s="16">
        <v>0</v>
      </c>
      <c r="I30" s="17">
        <f t="shared" si="1"/>
        <v>0</v>
      </c>
      <c r="J30" s="16"/>
      <c r="K30" s="18">
        <f t="shared" si="2"/>
        <v>0</v>
      </c>
      <c r="L30" s="19">
        <v>0</v>
      </c>
      <c r="M30" s="17">
        <f t="shared" si="3"/>
        <v>0</v>
      </c>
      <c r="N30" s="20">
        <f t="shared" si="5"/>
        <v>0</v>
      </c>
      <c r="O30" s="17">
        <f t="shared" si="4"/>
        <v>0</v>
      </c>
      <c r="P30" s="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>
        <f t="shared" si="6"/>
        <v>0</v>
      </c>
    </row>
    <row r="31" spans="1:72" ht="20.100000000000001" customHeight="1" x14ac:dyDescent="0.35">
      <c r="A31" s="6">
        <v>25</v>
      </c>
      <c r="B31" s="6" t="s">
        <v>61</v>
      </c>
      <c r="C31" s="6" t="s">
        <v>62</v>
      </c>
      <c r="D31" s="6" t="s">
        <v>58</v>
      </c>
      <c r="E31" s="13" t="s">
        <v>63</v>
      </c>
      <c r="F31" s="14" t="s">
        <v>50</v>
      </c>
      <c r="G31" s="15">
        <v>41.3</v>
      </c>
      <c r="H31" s="16">
        <v>0</v>
      </c>
      <c r="I31" s="17">
        <f t="shared" si="1"/>
        <v>0</v>
      </c>
      <c r="J31" s="16"/>
      <c r="K31" s="18">
        <f t="shared" si="2"/>
        <v>0</v>
      </c>
      <c r="L31" s="19">
        <v>0</v>
      </c>
      <c r="M31" s="17">
        <f t="shared" si="3"/>
        <v>0</v>
      </c>
      <c r="N31" s="20">
        <f t="shared" si="5"/>
        <v>0</v>
      </c>
      <c r="O31" s="17">
        <f t="shared" si="4"/>
        <v>0</v>
      </c>
      <c r="P31" s="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>
        <f t="shared" si="6"/>
        <v>0</v>
      </c>
    </row>
    <row r="32" spans="1:72" ht="20.100000000000001" customHeight="1" x14ac:dyDescent="0.35">
      <c r="A32" s="6">
        <v>26</v>
      </c>
      <c r="B32" s="6" t="s">
        <v>61</v>
      </c>
      <c r="C32" s="6" t="s">
        <v>62</v>
      </c>
      <c r="D32" s="6"/>
      <c r="E32" s="13" t="s">
        <v>64</v>
      </c>
      <c r="F32" s="14" t="s">
        <v>46</v>
      </c>
      <c r="G32" s="15">
        <v>26.55</v>
      </c>
      <c r="H32" s="16">
        <v>940</v>
      </c>
      <c r="I32" s="17">
        <f t="shared" si="1"/>
        <v>24957</v>
      </c>
      <c r="J32" s="16"/>
      <c r="K32" s="18">
        <f t="shared" si="2"/>
        <v>0</v>
      </c>
      <c r="L32" s="19">
        <v>6</v>
      </c>
      <c r="M32" s="17">
        <f t="shared" si="3"/>
        <v>159.30000000000001</v>
      </c>
      <c r="N32" s="20">
        <f t="shared" si="5"/>
        <v>934</v>
      </c>
      <c r="O32" s="17">
        <f t="shared" si="4"/>
        <v>24797.7</v>
      </c>
      <c r="P32" s="1"/>
      <c r="Q32" s="21"/>
      <c r="R32" s="21"/>
      <c r="S32" s="21"/>
      <c r="T32" s="21"/>
      <c r="U32" s="21">
        <v>1</v>
      </c>
      <c r="V32" s="21"/>
      <c r="W32" s="21"/>
      <c r="X32" s="21"/>
      <c r="Y32" s="21"/>
      <c r="Z32" s="21"/>
      <c r="AA32" s="21"/>
      <c r="AB32" s="21"/>
      <c r="AC32" s="21"/>
      <c r="AD32" s="21">
        <v>1</v>
      </c>
      <c r="AE32" s="21"/>
      <c r="AF32" s="21"/>
      <c r="AG32" s="21"/>
      <c r="AH32" s="21"/>
      <c r="AI32" s="21"/>
      <c r="AJ32" s="21"/>
      <c r="AK32" s="21"/>
      <c r="AL32" s="21">
        <v>1</v>
      </c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>
        <v>1</v>
      </c>
      <c r="BL32" s="21">
        <v>1</v>
      </c>
      <c r="BM32" s="21">
        <v>1</v>
      </c>
      <c r="BN32" s="21"/>
      <c r="BO32" s="21"/>
      <c r="BP32" s="21"/>
      <c r="BQ32" s="21"/>
      <c r="BR32" s="21"/>
      <c r="BS32" s="21"/>
      <c r="BT32" s="21">
        <f t="shared" si="6"/>
        <v>6</v>
      </c>
    </row>
    <row r="33" spans="1:72" ht="20.100000000000001" customHeight="1" x14ac:dyDescent="0.35">
      <c r="A33" s="27">
        <v>27</v>
      </c>
      <c r="B33" s="27" t="s">
        <v>41</v>
      </c>
      <c r="C33" s="4" t="s">
        <v>42</v>
      </c>
      <c r="D33" s="4"/>
      <c r="E33" s="13" t="s">
        <v>65</v>
      </c>
      <c r="F33" s="14" t="s">
        <v>46</v>
      </c>
      <c r="G33" s="15">
        <v>230.1</v>
      </c>
      <c r="H33" s="16">
        <v>0</v>
      </c>
      <c r="I33" s="17">
        <f t="shared" si="1"/>
        <v>0</v>
      </c>
      <c r="J33" s="16"/>
      <c r="K33" s="18">
        <f t="shared" si="2"/>
        <v>0</v>
      </c>
      <c r="L33" s="19">
        <v>0</v>
      </c>
      <c r="M33" s="17">
        <f t="shared" si="3"/>
        <v>0</v>
      </c>
      <c r="N33" s="20">
        <f t="shared" si="5"/>
        <v>0</v>
      </c>
      <c r="O33" s="17">
        <f t="shared" si="4"/>
        <v>0</v>
      </c>
      <c r="P33" s="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>
        <f t="shared" si="6"/>
        <v>0</v>
      </c>
    </row>
    <row r="34" spans="1:72" ht="20.100000000000001" customHeight="1" x14ac:dyDescent="0.35">
      <c r="A34" s="27">
        <v>28</v>
      </c>
      <c r="B34" s="27" t="s">
        <v>41</v>
      </c>
      <c r="C34" s="4" t="s">
        <v>42</v>
      </c>
      <c r="D34" s="4"/>
      <c r="E34" s="13" t="s">
        <v>65</v>
      </c>
      <c r="F34" s="14" t="s">
        <v>46</v>
      </c>
      <c r="G34" s="15">
        <v>129.80000000000001</v>
      </c>
      <c r="H34" s="16">
        <v>2</v>
      </c>
      <c r="I34" s="17">
        <f t="shared" si="1"/>
        <v>259.60000000000002</v>
      </c>
      <c r="J34" s="16"/>
      <c r="K34" s="18">
        <f t="shared" si="2"/>
        <v>0</v>
      </c>
      <c r="L34" s="19">
        <v>2</v>
      </c>
      <c r="M34" s="17">
        <f t="shared" si="3"/>
        <v>259.60000000000002</v>
      </c>
      <c r="N34" s="20">
        <f>+H34+J34-L34</f>
        <v>0</v>
      </c>
      <c r="O34" s="17">
        <f t="shared" si="4"/>
        <v>0</v>
      </c>
      <c r="P34" s="1"/>
      <c r="Q34" s="21">
        <v>2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>
        <f t="shared" si="6"/>
        <v>2</v>
      </c>
    </row>
    <row r="35" spans="1:72" ht="20.100000000000001" customHeight="1" x14ac:dyDescent="0.35">
      <c r="A35" s="27">
        <v>29</v>
      </c>
      <c r="B35" s="27" t="s">
        <v>41</v>
      </c>
      <c r="C35" s="4" t="s">
        <v>42</v>
      </c>
      <c r="D35" s="4"/>
      <c r="E35" s="13" t="s">
        <v>65</v>
      </c>
      <c r="F35" s="14" t="s">
        <v>46</v>
      </c>
      <c r="G35" s="15">
        <v>129.80000000000001</v>
      </c>
      <c r="H35" s="16">
        <v>12</v>
      </c>
      <c r="I35" s="17">
        <f t="shared" si="1"/>
        <v>1557.6000000000001</v>
      </c>
      <c r="J35" s="16"/>
      <c r="K35" s="18">
        <f t="shared" si="2"/>
        <v>0</v>
      </c>
      <c r="L35" s="19">
        <v>2</v>
      </c>
      <c r="M35" s="17">
        <f t="shared" si="3"/>
        <v>259.60000000000002</v>
      </c>
      <c r="N35" s="20">
        <f>+H35+J35-L35</f>
        <v>10</v>
      </c>
      <c r="O35" s="17">
        <f t="shared" si="4"/>
        <v>1298</v>
      </c>
      <c r="P35" s="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>
        <v>1</v>
      </c>
      <c r="AL35" s="21"/>
      <c r="AM35" s="21"/>
      <c r="AN35" s="21"/>
      <c r="AO35" s="21"/>
      <c r="AP35" s="21"/>
      <c r="AQ35" s="21"/>
      <c r="AR35" s="21"/>
      <c r="AS35" s="21"/>
      <c r="AT35" s="21"/>
      <c r="AU35" s="21">
        <v>1</v>
      </c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>
        <f t="shared" si="6"/>
        <v>2</v>
      </c>
    </row>
    <row r="36" spans="1:72" ht="22.15" customHeight="1" x14ac:dyDescent="0.35">
      <c r="A36" s="6">
        <v>30</v>
      </c>
      <c r="B36" s="6" t="s">
        <v>41</v>
      </c>
      <c r="C36" s="6" t="s">
        <v>42</v>
      </c>
      <c r="D36" s="6"/>
      <c r="E36" s="28" t="s">
        <v>66</v>
      </c>
      <c r="F36" s="14" t="s">
        <v>46</v>
      </c>
      <c r="G36" s="15">
        <v>159.30000000000001</v>
      </c>
      <c r="H36" s="16">
        <v>4</v>
      </c>
      <c r="I36" s="17">
        <f t="shared" si="1"/>
        <v>637.20000000000005</v>
      </c>
      <c r="J36" s="16"/>
      <c r="K36" s="18">
        <f t="shared" si="2"/>
        <v>0</v>
      </c>
      <c r="L36" s="19">
        <v>1</v>
      </c>
      <c r="M36" s="17">
        <f t="shared" si="3"/>
        <v>159.30000000000001</v>
      </c>
      <c r="N36" s="20">
        <f t="shared" si="5"/>
        <v>3</v>
      </c>
      <c r="O36" s="17">
        <f t="shared" si="4"/>
        <v>477.90000000000003</v>
      </c>
      <c r="P36" s="1"/>
      <c r="Q36" s="21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>
        <f t="shared" si="6"/>
        <v>1</v>
      </c>
    </row>
    <row r="37" spans="1:72" ht="20.100000000000001" customHeight="1" x14ac:dyDescent="0.35">
      <c r="A37" s="6">
        <v>31</v>
      </c>
      <c r="B37" s="6" t="s">
        <v>41</v>
      </c>
      <c r="C37" s="6" t="s">
        <v>42</v>
      </c>
      <c r="D37" s="6"/>
      <c r="E37" s="13" t="s">
        <v>67</v>
      </c>
      <c r="F37" s="14" t="s">
        <v>46</v>
      </c>
      <c r="G37" s="15">
        <v>61.36</v>
      </c>
      <c r="H37" s="16">
        <v>13</v>
      </c>
      <c r="I37" s="17">
        <f t="shared" si="1"/>
        <v>797.68</v>
      </c>
      <c r="J37" s="16"/>
      <c r="K37" s="18">
        <f t="shared" si="2"/>
        <v>0</v>
      </c>
      <c r="L37" s="19">
        <v>8</v>
      </c>
      <c r="M37" s="17">
        <f t="shared" si="3"/>
        <v>490.88</v>
      </c>
      <c r="N37" s="20">
        <f t="shared" si="5"/>
        <v>5</v>
      </c>
      <c r="O37" s="17">
        <f t="shared" si="4"/>
        <v>306.8</v>
      </c>
      <c r="P37" s="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>
        <v>3</v>
      </c>
      <c r="AL37" s="21"/>
      <c r="AM37" s="21"/>
      <c r="AN37" s="21"/>
      <c r="AO37" s="21"/>
      <c r="AP37" s="21"/>
      <c r="AQ37" s="21"/>
      <c r="AR37" s="21"/>
      <c r="AS37" s="21"/>
      <c r="AT37" s="21"/>
      <c r="AU37" s="21">
        <v>3</v>
      </c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>
        <v>2</v>
      </c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>
        <f t="shared" si="6"/>
        <v>8</v>
      </c>
    </row>
    <row r="38" spans="1:72" ht="20.100000000000001" customHeight="1" x14ac:dyDescent="0.35">
      <c r="A38" s="6">
        <v>32</v>
      </c>
      <c r="B38" s="6" t="s">
        <v>41</v>
      </c>
      <c r="C38" s="6" t="s">
        <v>42</v>
      </c>
      <c r="D38" s="6"/>
      <c r="E38" s="13" t="s">
        <v>67</v>
      </c>
      <c r="F38" s="14" t="s">
        <v>46</v>
      </c>
      <c r="G38" s="15">
        <v>82.6</v>
      </c>
      <c r="H38" s="16">
        <v>10</v>
      </c>
      <c r="I38" s="17">
        <f t="shared" si="1"/>
        <v>826</v>
      </c>
      <c r="J38" s="16"/>
      <c r="K38" s="18">
        <f t="shared" si="2"/>
        <v>0</v>
      </c>
      <c r="L38" s="19">
        <v>0</v>
      </c>
      <c r="M38" s="17">
        <f t="shared" si="3"/>
        <v>0</v>
      </c>
      <c r="N38" s="20">
        <f t="shared" si="5"/>
        <v>10</v>
      </c>
      <c r="O38" s="17">
        <f t="shared" si="4"/>
        <v>826</v>
      </c>
      <c r="P38" s="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>
        <f t="shared" si="6"/>
        <v>0</v>
      </c>
    </row>
    <row r="39" spans="1:72" ht="20.100000000000001" customHeight="1" x14ac:dyDescent="0.35">
      <c r="A39" s="6">
        <v>33</v>
      </c>
      <c r="B39" s="6" t="s">
        <v>41</v>
      </c>
      <c r="C39" s="6" t="s">
        <v>42</v>
      </c>
      <c r="D39" s="6"/>
      <c r="E39" s="13" t="s">
        <v>67</v>
      </c>
      <c r="F39" s="14" t="s">
        <v>46</v>
      </c>
      <c r="G39" s="15">
        <v>82.6</v>
      </c>
      <c r="H39" s="16">
        <v>4</v>
      </c>
      <c r="I39" s="17">
        <f t="shared" si="1"/>
        <v>330.4</v>
      </c>
      <c r="J39" s="16"/>
      <c r="K39" s="18">
        <f t="shared" si="2"/>
        <v>0</v>
      </c>
      <c r="L39" s="19">
        <v>4</v>
      </c>
      <c r="M39" s="17">
        <f t="shared" si="3"/>
        <v>330.4</v>
      </c>
      <c r="N39" s="20">
        <f t="shared" si="5"/>
        <v>0</v>
      </c>
      <c r="O39" s="17">
        <f t="shared" si="4"/>
        <v>0</v>
      </c>
      <c r="P39" s="1"/>
      <c r="Q39" s="21">
        <v>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>
        <f t="shared" si="6"/>
        <v>4</v>
      </c>
    </row>
    <row r="40" spans="1:72" ht="20.100000000000001" customHeight="1" x14ac:dyDescent="0.35">
      <c r="A40" s="6">
        <v>34</v>
      </c>
      <c r="B40" s="6" t="s">
        <v>41</v>
      </c>
      <c r="C40" s="6" t="s">
        <v>42</v>
      </c>
      <c r="D40" s="6"/>
      <c r="E40" s="13" t="s">
        <v>68</v>
      </c>
      <c r="F40" s="14" t="s">
        <v>46</v>
      </c>
      <c r="G40" s="15">
        <v>182.9</v>
      </c>
      <c r="H40" s="16">
        <v>7</v>
      </c>
      <c r="I40" s="17">
        <f t="shared" si="1"/>
        <v>1280.3</v>
      </c>
      <c r="J40" s="16"/>
      <c r="K40" s="18">
        <f t="shared" si="2"/>
        <v>0</v>
      </c>
      <c r="L40" s="19">
        <v>0</v>
      </c>
      <c r="M40" s="17">
        <f t="shared" si="3"/>
        <v>0</v>
      </c>
      <c r="N40" s="20">
        <f t="shared" si="5"/>
        <v>7</v>
      </c>
      <c r="O40" s="17">
        <f t="shared" si="4"/>
        <v>1280.3</v>
      </c>
      <c r="P40" s="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>
        <f t="shared" si="6"/>
        <v>0</v>
      </c>
    </row>
    <row r="41" spans="1:72" ht="22.9" customHeight="1" x14ac:dyDescent="0.35">
      <c r="A41" s="6">
        <v>35</v>
      </c>
      <c r="B41" s="6" t="s">
        <v>41</v>
      </c>
      <c r="C41" s="6" t="s">
        <v>42</v>
      </c>
      <c r="D41" s="6"/>
      <c r="E41" s="13" t="s">
        <v>69</v>
      </c>
      <c r="F41" s="14" t="s">
        <v>46</v>
      </c>
      <c r="G41" s="15">
        <v>678.5</v>
      </c>
      <c r="H41" s="16">
        <v>10</v>
      </c>
      <c r="I41" s="17">
        <f t="shared" si="1"/>
        <v>6785</v>
      </c>
      <c r="J41" s="16"/>
      <c r="K41" s="18">
        <f t="shared" si="2"/>
        <v>0</v>
      </c>
      <c r="L41" s="19">
        <v>0</v>
      </c>
      <c r="M41" s="17">
        <f t="shared" si="3"/>
        <v>0</v>
      </c>
      <c r="N41" s="20">
        <f t="shared" si="5"/>
        <v>10</v>
      </c>
      <c r="O41" s="17">
        <f t="shared" si="4"/>
        <v>6785</v>
      </c>
      <c r="P41" s="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>
        <f t="shared" si="6"/>
        <v>0</v>
      </c>
    </row>
    <row r="42" spans="1:72" ht="23.45" customHeight="1" x14ac:dyDescent="0.35">
      <c r="A42" s="6">
        <v>36</v>
      </c>
      <c r="B42" s="27" t="s">
        <v>70</v>
      </c>
      <c r="C42" s="27" t="s">
        <v>71</v>
      </c>
      <c r="D42" s="27"/>
      <c r="E42" s="13" t="s">
        <v>72</v>
      </c>
      <c r="F42" s="14" t="s">
        <v>46</v>
      </c>
      <c r="G42" s="15">
        <v>841.96540000000005</v>
      </c>
      <c r="H42" s="16"/>
      <c r="I42" s="17">
        <f t="shared" si="1"/>
        <v>0</v>
      </c>
      <c r="J42" s="16">
        <v>125</v>
      </c>
      <c r="K42" s="18">
        <f t="shared" si="2"/>
        <v>105245.675</v>
      </c>
      <c r="L42" s="19">
        <v>0</v>
      </c>
      <c r="M42" s="17">
        <f t="shared" si="3"/>
        <v>0</v>
      </c>
      <c r="N42" s="20">
        <f t="shared" si="5"/>
        <v>125</v>
      </c>
      <c r="O42" s="17">
        <f t="shared" si="4"/>
        <v>105245.675</v>
      </c>
      <c r="P42" s="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>
        <f t="shared" si="6"/>
        <v>0</v>
      </c>
    </row>
    <row r="43" spans="1:72" ht="21" customHeight="1" x14ac:dyDescent="0.35">
      <c r="A43" s="6">
        <v>37</v>
      </c>
      <c r="B43" s="27" t="s">
        <v>70</v>
      </c>
      <c r="C43" s="27" t="s">
        <v>71</v>
      </c>
      <c r="D43" s="27"/>
      <c r="E43" s="13" t="s">
        <v>73</v>
      </c>
      <c r="F43" s="14" t="s">
        <v>46</v>
      </c>
      <c r="G43" s="15">
        <v>841.96540000000005</v>
      </c>
      <c r="H43" s="16"/>
      <c r="I43" s="17">
        <f t="shared" si="1"/>
        <v>0</v>
      </c>
      <c r="J43" s="16">
        <v>75</v>
      </c>
      <c r="K43" s="18">
        <f t="shared" si="2"/>
        <v>63147.405000000006</v>
      </c>
      <c r="L43" s="19">
        <v>0</v>
      </c>
      <c r="M43" s="17">
        <f t="shared" si="3"/>
        <v>0</v>
      </c>
      <c r="N43" s="20">
        <f t="shared" si="5"/>
        <v>75</v>
      </c>
      <c r="O43" s="17">
        <f t="shared" si="4"/>
        <v>63147.405000000006</v>
      </c>
      <c r="P43" s="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>
        <f t="shared" si="6"/>
        <v>0</v>
      </c>
    </row>
    <row r="44" spans="1:72" ht="21" customHeight="1" x14ac:dyDescent="0.35">
      <c r="A44" s="6">
        <v>38</v>
      </c>
      <c r="B44" s="27" t="s">
        <v>70</v>
      </c>
      <c r="C44" s="27" t="s">
        <v>71</v>
      </c>
      <c r="D44" s="27"/>
      <c r="E44" s="13" t="s">
        <v>74</v>
      </c>
      <c r="F44" s="14" t="s">
        <v>46</v>
      </c>
      <c r="G44" s="15">
        <v>841.96540000000005</v>
      </c>
      <c r="H44" s="16"/>
      <c r="I44" s="17">
        <f t="shared" si="1"/>
        <v>0</v>
      </c>
      <c r="J44" s="16">
        <v>37</v>
      </c>
      <c r="K44" s="18">
        <f t="shared" si="2"/>
        <v>31152.719800000003</v>
      </c>
      <c r="L44" s="19">
        <v>0</v>
      </c>
      <c r="M44" s="17">
        <f t="shared" si="3"/>
        <v>0</v>
      </c>
      <c r="N44" s="20">
        <f t="shared" si="5"/>
        <v>37</v>
      </c>
      <c r="O44" s="17">
        <f t="shared" si="4"/>
        <v>31152.719800000003</v>
      </c>
      <c r="P44" s="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>
        <f t="shared" si="6"/>
        <v>0</v>
      </c>
    </row>
    <row r="45" spans="1:72" ht="20.100000000000001" customHeight="1" x14ac:dyDescent="0.35">
      <c r="A45" s="27">
        <v>39</v>
      </c>
      <c r="B45" s="27" t="s">
        <v>41</v>
      </c>
      <c r="C45" s="4" t="s">
        <v>42</v>
      </c>
      <c r="D45" s="4"/>
      <c r="E45" s="13" t="s">
        <v>75</v>
      </c>
      <c r="F45" s="14" t="s">
        <v>46</v>
      </c>
      <c r="G45" s="15">
        <v>141.6</v>
      </c>
      <c r="H45" s="16">
        <v>0</v>
      </c>
      <c r="I45" s="17">
        <f t="shared" si="1"/>
        <v>0</v>
      </c>
      <c r="J45" s="16"/>
      <c r="K45" s="18">
        <f t="shared" si="2"/>
        <v>0</v>
      </c>
      <c r="L45" s="19">
        <v>0</v>
      </c>
      <c r="M45" s="17">
        <f t="shared" si="3"/>
        <v>0</v>
      </c>
      <c r="N45" s="20">
        <f t="shared" si="5"/>
        <v>0</v>
      </c>
      <c r="O45" s="17">
        <f t="shared" si="4"/>
        <v>0</v>
      </c>
      <c r="P45" s="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>
        <f t="shared" si="6"/>
        <v>0</v>
      </c>
    </row>
    <row r="46" spans="1:72" ht="20.100000000000001" customHeight="1" x14ac:dyDescent="0.35">
      <c r="A46" s="27">
        <v>40</v>
      </c>
      <c r="B46" s="27" t="s">
        <v>41</v>
      </c>
      <c r="C46" s="4" t="s">
        <v>42</v>
      </c>
      <c r="D46" s="4"/>
      <c r="E46" s="13" t="s">
        <v>75</v>
      </c>
      <c r="F46" s="14" t="s">
        <v>46</v>
      </c>
      <c r="G46" s="15">
        <v>159.30000000000001</v>
      </c>
      <c r="H46" s="16">
        <v>11</v>
      </c>
      <c r="I46" s="17">
        <f t="shared" si="1"/>
        <v>1752.3000000000002</v>
      </c>
      <c r="J46" s="16"/>
      <c r="K46" s="18">
        <f t="shared" si="2"/>
        <v>0</v>
      </c>
      <c r="L46" s="19">
        <v>0</v>
      </c>
      <c r="M46" s="17">
        <f t="shared" si="3"/>
        <v>0</v>
      </c>
      <c r="N46" s="20">
        <f t="shared" si="5"/>
        <v>11</v>
      </c>
      <c r="O46" s="17">
        <f t="shared" si="4"/>
        <v>1752.3000000000002</v>
      </c>
      <c r="P46" s="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>
        <f t="shared" si="6"/>
        <v>0</v>
      </c>
    </row>
    <row r="47" spans="1:72" ht="20.100000000000001" customHeight="1" x14ac:dyDescent="0.35">
      <c r="A47" s="6">
        <v>41</v>
      </c>
      <c r="B47" s="6" t="s">
        <v>41</v>
      </c>
      <c r="C47" s="6" t="s">
        <v>42</v>
      </c>
      <c r="D47" s="6"/>
      <c r="E47" s="13" t="s">
        <v>76</v>
      </c>
      <c r="F47" s="14" t="s">
        <v>46</v>
      </c>
      <c r="G47" s="15">
        <v>106.2</v>
      </c>
      <c r="H47" s="16">
        <v>4</v>
      </c>
      <c r="I47" s="17">
        <f t="shared" si="1"/>
        <v>424.8</v>
      </c>
      <c r="J47" s="16"/>
      <c r="K47" s="18">
        <f t="shared" si="2"/>
        <v>0</v>
      </c>
      <c r="L47" s="19">
        <v>0</v>
      </c>
      <c r="M47" s="17">
        <f t="shared" si="3"/>
        <v>0</v>
      </c>
      <c r="N47" s="20">
        <f t="shared" si="5"/>
        <v>4</v>
      </c>
      <c r="O47" s="17">
        <f t="shared" si="4"/>
        <v>424.8</v>
      </c>
      <c r="P47" s="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>
        <f t="shared" si="6"/>
        <v>0</v>
      </c>
    </row>
    <row r="48" spans="1:72" ht="20.100000000000001" customHeight="1" x14ac:dyDescent="0.35">
      <c r="A48" s="6">
        <v>42</v>
      </c>
      <c r="B48" s="6" t="s">
        <v>41</v>
      </c>
      <c r="C48" s="6" t="s">
        <v>42</v>
      </c>
      <c r="D48" s="6"/>
      <c r="E48" s="13" t="s">
        <v>77</v>
      </c>
      <c r="F48" s="14" t="s">
        <v>50</v>
      </c>
      <c r="G48" s="15">
        <v>1.9823999999999999</v>
      </c>
      <c r="H48" s="16">
        <v>0</v>
      </c>
      <c r="I48" s="17">
        <f t="shared" si="1"/>
        <v>0</v>
      </c>
      <c r="J48" s="16"/>
      <c r="K48" s="18">
        <f t="shared" si="2"/>
        <v>0</v>
      </c>
      <c r="L48" s="19">
        <v>0</v>
      </c>
      <c r="M48" s="17">
        <f t="shared" si="3"/>
        <v>0</v>
      </c>
      <c r="N48" s="20">
        <f t="shared" si="5"/>
        <v>0</v>
      </c>
      <c r="O48" s="17">
        <f t="shared" si="4"/>
        <v>0</v>
      </c>
      <c r="P48" s="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>
        <f t="shared" si="6"/>
        <v>0</v>
      </c>
    </row>
    <row r="49" spans="1:75" ht="20.100000000000001" customHeight="1" x14ac:dyDescent="0.35">
      <c r="A49" s="6">
        <v>43</v>
      </c>
      <c r="B49" s="6" t="s">
        <v>41</v>
      </c>
      <c r="C49" s="6" t="s">
        <v>42</v>
      </c>
      <c r="D49" s="6"/>
      <c r="E49" s="13" t="s">
        <v>77</v>
      </c>
      <c r="F49" s="14" t="s">
        <v>46</v>
      </c>
      <c r="G49" s="15">
        <v>1.121</v>
      </c>
      <c r="H49" s="16">
        <v>600</v>
      </c>
      <c r="I49" s="17">
        <f t="shared" si="1"/>
        <v>672.6</v>
      </c>
      <c r="J49" s="16"/>
      <c r="K49" s="18">
        <f t="shared" si="2"/>
        <v>0</v>
      </c>
      <c r="L49" s="19">
        <v>210</v>
      </c>
      <c r="M49" s="17">
        <f t="shared" si="3"/>
        <v>235.41</v>
      </c>
      <c r="N49" s="20">
        <f t="shared" si="5"/>
        <v>390</v>
      </c>
      <c r="O49" s="17">
        <f t="shared" si="4"/>
        <v>437.19</v>
      </c>
      <c r="P49" s="1"/>
      <c r="Q49" s="21">
        <v>60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>
        <v>50</v>
      </c>
      <c r="AL49" s="21"/>
      <c r="AM49" s="21"/>
      <c r="AN49" s="21"/>
      <c r="AO49" s="21"/>
      <c r="AP49" s="21"/>
      <c r="AQ49" s="21"/>
      <c r="AR49" s="21"/>
      <c r="AS49" s="21"/>
      <c r="AT49" s="21"/>
      <c r="AU49" s="21">
        <v>50</v>
      </c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>
        <v>50</v>
      </c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>
        <f t="shared" si="6"/>
        <v>210</v>
      </c>
    </row>
    <row r="50" spans="1:75" ht="20.100000000000001" customHeight="1" x14ac:dyDescent="0.35">
      <c r="A50" s="6">
        <v>44</v>
      </c>
      <c r="B50" s="6" t="s">
        <v>41</v>
      </c>
      <c r="C50" s="6" t="s">
        <v>42</v>
      </c>
      <c r="D50" s="6"/>
      <c r="E50" s="13" t="s">
        <v>77</v>
      </c>
      <c r="F50" s="14" t="s">
        <v>46</v>
      </c>
      <c r="G50" s="15">
        <v>35.4</v>
      </c>
      <c r="H50" s="16">
        <v>40</v>
      </c>
      <c r="I50" s="17">
        <f t="shared" si="1"/>
        <v>1416</v>
      </c>
      <c r="J50" s="16"/>
      <c r="K50" s="18">
        <f t="shared" si="2"/>
        <v>0</v>
      </c>
      <c r="L50" s="19">
        <v>40</v>
      </c>
      <c r="M50" s="17">
        <f t="shared" si="3"/>
        <v>1416</v>
      </c>
      <c r="N50" s="20">
        <f t="shared" si="5"/>
        <v>0</v>
      </c>
      <c r="O50" s="17">
        <f t="shared" si="4"/>
        <v>0</v>
      </c>
      <c r="P50" s="1"/>
      <c r="Q50" s="21">
        <v>40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>
        <f t="shared" si="6"/>
        <v>40</v>
      </c>
    </row>
    <row r="51" spans="1:75" ht="20.100000000000001" customHeight="1" x14ac:dyDescent="0.35">
      <c r="A51" s="6">
        <v>45</v>
      </c>
      <c r="B51" s="6" t="s">
        <v>41</v>
      </c>
      <c r="C51" s="6" t="s">
        <v>42</v>
      </c>
      <c r="D51" s="6"/>
      <c r="E51" s="13" t="s">
        <v>78</v>
      </c>
      <c r="F51" s="14" t="s">
        <v>46</v>
      </c>
      <c r="G51" s="15">
        <v>5.0775399999999999</v>
      </c>
      <c r="H51" s="16">
        <v>11145</v>
      </c>
      <c r="I51" s="17">
        <f t="shared" si="1"/>
        <v>56589.183299999997</v>
      </c>
      <c r="J51" s="16"/>
      <c r="K51" s="18">
        <f t="shared" si="2"/>
        <v>0</v>
      </c>
      <c r="L51" s="19">
        <v>250</v>
      </c>
      <c r="M51" s="17">
        <f t="shared" si="3"/>
        <v>1269.385</v>
      </c>
      <c r="N51" s="20">
        <f t="shared" si="5"/>
        <v>10895</v>
      </c>
      <c r="O51" s="17">
        <f t="shared" si="4"/>
        <v>55319.798300000002</v>
      </c>
      <c r="P51" s="1"/>
      <c r="Q51" s="21">
        <v>100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>
        <v>50</v>
      </c>
      <c r="AL51" s="21"/>
      <c r="AM51" s="21"/>
      <c r="AN51" s="21"/>
      <c r="AO51" s="21"/>
      <c r="AP51" s="21"/>
      <c r="AQ51" s="21"/>
      <c r="AR51" s="21"/>
      <c r="AS51" s="21"/>
      <c r="AT51" s="21"/>
      <c r="AU51" s="21">
        <v>50</v>
      </c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>
        <v>50</v>
      </c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>
        <f t="shared" si="6"/>
        <v>250</v>
      </c>
    </row>
    <row r="52" spans="1:75" ht="20.100000000000001" customHeight="1" x14ac:dyDescent="0.35">
      <c r="A52" s="6">
        <v>46</v>
      </c>
      <c r="B52" s="6" t="s">
        <v>41</v>
      </c>
      <c r="C52" s="6" t="s">
        <v>42</v>
      </c>
      <c r="D52" s="6"/>
      <c r="E52" s="13" t="s">
        <v>79</v>
      </c>
      <c r="F52" s="14" t="s">
        <v>46</v>
      </c>
      <c r="G52" s="15">
        <v>584.1</v>
      </c>
      <c r="H52" s="16">
        <v>1</v>
      </c>
      <c r="I52" s="17">
        <f t="shared" si="1"/>
        <v>584.1</v>
      </c>
      <c r="J52" s="16"/>
      <c r="K52" s="18">
        <f t="shared" si="2"/>
        <v>0</v>
      </c>
      <c r="L52" s="19">
        <v>1</v>
      </c>
      <c r="M52" s="17">
        <f t="shared" si="3"/>
        <v>584.1</v>
      </c>
      <c r="N52" s="20">
        <f t="shared" si="5"/>
        <v>0</v>
      </c>
      <c r="O52" s="17">
        <f t="shared" si="4"/>
        <v>0</v>
      </c>
      <c r="P52" s="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>
        <v>1</v>
      </c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>
        <f t="shared" si="6"/>
        <v>1</v>
      </c>
    </row>
    <row r="53" spans="1:75" ht="20.100000000000001" customHeight="1" x14ac:dyDescent="0.35">
      <c r="A53" s="6">
        <v>47</v>
      </c>
      <c r="B53" s="6" t="s">
        <v>41</v>
      </c>
      <c r="C53" s="6" t="s">
        <v>42</v>
      </c>
      <c r="D53" s="6"/>
      <c r="E53" s="13" t="s">
        <v>79</v>
      </c>
      <c r="F53" s="14" t="s">
        <v>46</v>
      </c>
      <c r="G53" s="15">
        <v>772.5</v>
      </c>
      <c r="H53" s="16">
        <v>6</v>
      </c>
      <c r="I53" s="17">
        <f t="shared" si="1"/>
        <v>4635</v>
      </c>
      <c r="J53" s="16"/>
      <c r="K53" s="18">
        <f t="shared" si="2"/>
        <v>0</v>
      </c>
      <c r="L53" s="19">
        <v>0</v>
      </c>
      <c r="M53" s="17">
        <f t="shared" si="3"/>
        <v>0</v>
      </c>
      <c r="N53" s="20">
        <f t="shared" si="5"/>
        <v>6</v>
      </c>
      <c r="O53" s="17">
        <f t="shared" si="4"/>
        <v>4635</v>
      </c>
      <c r="P53" s="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>
        <f t="shared" si="6"/>
        <v>0</v>
      </c>
    </row>
    <row r="54" spans="1:75" ht="19.899999999999999" customHeight="1" x14ac:dyDescent="0.35">
      <c r="A54" s="23">
        <v>48</v>
      </c>
      <c r="B54" s="6" t="s">
        <v>61</v>
      </c>
      <c r="C54" s="6" t="s">
        <v>62</v>
      </c>
      <c r="D54" s="23"/>
      <c r="E54" s="13" t="s">
        <v>80</v>
      </c>
      <c r="F54" s="14" t="s">
        <v>54</v>
      </c>
      <c r="G54" s="15">
        <v>4.4603999999999999</v>
      </c>
      <c r="H54" s="16">
        <v>4</v>
      </c>
      <c r="I54" s="17">
        <f t="shared" si="1"/>
        <v>17.8416</v>
      </c>
      <c r="J54" s="16"/>
      <c r="K54" s="18">
        <f t="shared" si="2"/>
        <v>0</v>
      </c>
      <c r="L54" s="19">
        <v>3</v>
      </c>
      <c r="M54" s="17">
        <f t="shared" si="3"/>
        <v>13.3812</v>
      </c>
      <c r="N54" s="20">
        <f t="shared" si="5"/>
        <v>1</v>
      </c>
      <c r="O54" s="17">
        <f t="shared" si="4"/>
        <v>4.4603999999999999</v>
      </c>
      <c r="P54" s="1"/>
      <c r="Q54" s="21">
        <v>2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>
        <v>1</v>
      </c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>
        <f t="shared" si="6"/>
        <v>3</v>
      </c>
    </row>
    <row r="55" spans="1:75" ht="20.100000000000001" customHeight="1" x14ac:dyDescent="0.35">
      <c r="A55" s="27">
        <v>49</v>
      </c>
      <c r="B55" s="6" t="s">
        <v>41</v>
      </c>
      <c r="C55" s="5" t="s">
        <v>42</v>
      </c>
      <c r="D55" s="4"/>
      <c r="E55" s="13" t="s">
        <v>81</v>
      </c>
      <c r="F55" s="14" t="s">
        <v>46</v>
      </c>
      <c r="G55" s="15">
        <v>195</v>
      </c>
      <c r="H55" s="16">
        <v>0</v>
      </c>
      <c r="I55" s="17">
        <f t="shared" si="1"/>
        <v>0</v>
      </c>
      <c r="J55" s="16"/>
      <c r="K55" s="18">
        <f t="shared" si="2"/>
        <v>0</v>
      </c>
      <c r="L55" s="19">
        <v>0</v>
      </c>
      <c r="M55" s="17">
        <f t="shared" si="3"/>
        <v>0</v>
      </c>
      <c r="N55" s="20">
        <f t="shared" si="5"/>
        <v>0</v>
      </c>
      <c r="O55" s="17">
        <f t="shared" si="4"/>
        <v>0</v>
      </c>
      <c r="P55" s="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>
        <f t="shared" si="6"/>
        <v>0</v>
      </c>
    </row>
    <row r="56" spans="1:75" ht="20.100000000000001" customHeight="1" x14ac:dyDescent="0.35">
      <c r="A56" s="27">
        <v>50</v>
      </c>
      <c r="B56" s="27" t="s">
        <v>41</v>
      </c>
      <c r="C56" s="4" t="s">
        <v>42</v>
      </c>
      <c r="D56" s="4"/>
      <c r="E56" s="13" t="s">
        <v>82</v>
      </c>
      <c r="F56" s="14" t="s">
        <v>46</v>
      </c>
      <c r="G56" s="15">
        <v>34.22</v>
      </c>
      <c r="H56" s="16">
        <v>0</v>
      </c>
      <c r="I56" s="17">
        <f t="shared" si="1"/>
        <v>0</v>
      </c>
      <c r="J56" s="16"/>
      <c r="K56" s="18">
        <f t="shared" si="2"/>
        <v>0</v>
      </c>
      <c r="L56" s="19">
        <v>0</v>
      </c>
      <c r="M56" s="17">
        <f t="shared" si="3"/>
        <v>0</v>
      </c>
      <c r="N56" s="20">
        <f t="shared" si="5"/>
        <v>0</v>
      </c>
      <c r="O56" s="17">
        <f t="shared" si="4"/>
        <v>0</v>
      </c>
      <c r="P56" s="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>
        <f t="shared" si="6"/>
        <v>0</v>
      </c>
    </row>
    <row r="57" spans="1:75" ht="20.100000000000001" customHeight="1" x14ac:dyDescent="0.35">
      <c r="A57" s="6">
        <v>51</v>
      </c>
      <c r="B57" s="6" t="s">
        <v>41</v>
      </c>
      <c r="C57" s="6" t="s">
        <v>42</v>
      </c>
      <c r="D57" s="6"/>
      <c r="E57" s="13" t="s">
        <v>82</v>
      </c>
      <c r="F57" s="14" t="s">
        <v>46</v>
      </c>
      <c r="G57" s="15">
        <v>24.78</v>
      </c>
      <c r="H57" s="16">
        <v>20</v>
      </c>
      <c r="I57" s="17">
        <f t="shared" si="1"/>
        <v>495.6</v>
      </c>
      <c r="J57" s="16"/>
      <c r="K57" s="18">
        <f t="shared" si="2"/>
        <v>0</v>
      </c>
      <c r="L57" s="19">
        <v>0</v>
      </c>
      <c r="M57" s="17">
        <f t="shared" si="3"/>
        <v>0</v>
      </c>
      <c r="N57" s="20">
        <f t="shared" si="5"/>
        <v>20</v>
      </c>
      <c r="O57" s="17">
        <f t="shared" si="4"/>
        <v>495.6</v>
      </c>
      <c r="P57" s="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>
        <f t="shared" si="6"/>
        <v>0</v>
      </c>
    </row>
    <row r="58" spans="1:75" ht="20.100000000000001" customHeight="1" x14ac:dyDescent="0.35">
      <c r="A58" s="6">
        <v>52</v>
      </c>
      <c r="B58" s="6" t="s">
        <v>41</v>
      </c>
      <c r="C58" s="6" t="s">
        <v>42</v>
      </c>
      <c r="D58" s="6"/>
      <c r="E58" s="13" t="s">
        <v>82</v>
      </c>
      <c r="F58" s="14" t="s">
        <v>46</v>
      </c>
      <c r="G58" s="15">
        <v>34.22</v>
      </c>
      <c r="H58" s="16">
        <v>15</v>
      </c>
      <c r="I58" s="17">
        <f t="shared" si="1"/>
        <v>513.29999999999995</v>
      </c>
      <c r="J58" s="16"/>
      <c r="K58" s="18">
        <f t="shared" si="2"/>
        <v>0</v>
      </c>
      <c r="L58" s="19">
        <v>4</v>
      </c>
      <c r="M58" s="17">
        <f t="shared" si="3"/>
        <v>136.88</v>
      </c>
      <c r="N58" s="20">
        <f t="shared" si="5"/>
        <v>11</v>
      </c>
      <c r="O58" s="17">
        <f t="shared" si="4"/>
        <v>376.41999999999996</v>
      </c>
      <c r="P58" s="1"/>
      <c r="Q58" s="21">
        <v>2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>
        <v>1</v>
      </c>
      <c r="AL58" s="21"/>
      <c r="AM58" s="21"/>
      <c r="AN58" s="21"/>
      <c r="AO58" s="21"/>
      <c r="AP58" s="21"/>
      <c r="AQ58" s="21"/>
      <c r="AR58" s="21"/>
      <c r="AS58" s="21"/>
      <c r="AT58" s="21"/>
      <c r="AU58" s="21">
        <v>1</v>
      </c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>
        <f t="shared" si="6"/>
        <v>4</v>
      </c>
    </row>
    <row r="59" spans="1:75" ht="20.100000000000001" customHeight="1" x14ac:dyDescent="0.35">
      <c r="A59" s="6">
        <v>53</v>
      </c>
      <c r="B59" s="6" t="s">
        <v>41</v>
      </c>
      <c r="C59" s="6" t="s">
        <v>42</v>
      </c>
      <c r="D59" s="6"/>
      <c r="E59" s="13" t="s">
        <v>83</v>
      </c>
      <c r="F59" s="14" t="s">
        <v>46</v>
      </c>
      <c r="G59" s="15">
        <v>161.42400000000001</v>
      </c>
      <c r="H59" s="16">
        <v>0</v>
      </c>
      <c r="I59" s="17">
        <f t="shared" si="1"/>
        <v>0</v>
      </c>
      <c r="J59" s="16"/>
      <c r="K59" s="18">
        <f t="shared" si="2"/>
        <v>0</v>
      </c>
      <c r="L59" s="19">
        <v>0</v>
      </c>
      <c r="M59" s="17">
        <f t="shared" si="3"/>
        <v>0</v>
      </c>
      <c r="N59" s="20">
        <f t="shared" si="5"/>
        <v>0</v>
      </c>
      <c r="O59" s="17">
        <f t="shared" si="4"/>
        <v>0</v>
      </c>
      <c r="P59" s="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>
        <f t="shared" si="6"/>
        <v>0</v>
      </c>
      <c r="BW59" s="29"/>
    </row>
    <row r="60" spans="1:75" ht="20.100000000000001" customHeight="1" x14ac:dyDescent="0.35">
      <c r="A60" s="6">
        <v>54</v>
      </c>
      <c r="B60" s="6" t="s">
        <v>41</v>
      </c>
      <c r="C60" s="6" t="s">
        <v>42</v>
      </c>
      <c r="D60" s="6"/>
      <c r="E60" s="13" t="s">
        <v>83</v>
      </c>
      <c r="F60" s="14" t="s">
        <v>46</v>
      </c>
      <c r="G60" s="15">
        <v>265.5</v>
      </c>
      <c r="H60" s="16">
        <v>11</v>
      </c>
      <c r="I60" s="17">
        <f t="shared" si="1"/>
        <v>2920.5</v>
      </c>
      <c r="J60" s="16"/>
      <c r="K60" s="18">
        <f t="shared" si="2"/>
        <v>0</v>
      </c>
      <c r="L60" s="19">
        <v>0</v>
      </c>
      <c r="M60" s="17">
        <f t="shared" si="3"/>
        <v>0</v>
      </c>
      <c r="N60" s="20">
        <f t="shared" si="5"/>
        <v>11</v>
      </c>
      <c r="O60" s="17">
        <f t="shared" si="4"/>
        <v>2920.5</v>
      </c>
      <c r="P60" s="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>
        <f t="shared" si="6"/>
        <v>0</v>
      </c>
      <c r="BW60" s="29"/>
    </row>
    <row r="61" spans="1:75" ht="21" customHeight="1" x14ac:dyDescent="0.35">
      <c r="A61" s="6">
        <v>55</v>
      </c>
      <c r="B61" s="6" t="s">
        <v>41</v>
      </c>
      <c r="C61" s="6" t="s">
        <v>42</v>
      </c>
      <c r="D61" s="6"/>
      <c r="E61" s="13" t="s">
        <v>83</v>
      </c>
      <c r="F61" s="14" t="s">
        <v>46</v>
      </c>
      <c r="G61" s="15">
        <v>129.80000000000001</v>
      </c>
      <c r="H61" s="16">
        <v>6</v>
      </c>
      <c r="I61" s="17">
        <f t="shared" si="1"/>
        <v>778.80000000000007</v>
      </c>
      <c r="J61" s="16"/>
      <c r="K61" s="18">
        <f t="shared" si="2"/>
        <v>0</v>
      </c>
      <c r="L61" s="19">
        <v>3</v>
      </c>
      <c r="M61" s="17">
        <f t="shared" si="3"/>
        <v>389.40000000000003</v>
      </c>
      <c r="N61" s="20">
        <f t="shared" si="5"/>
        <v>3</v>
      </c>
      <c r="O61" s="17">
        <f t="shared" si="4"/>
        <v>389.40000000000003</v>
      </c>
      <c r="P61" s="1"/>
      <c r="Q61" s="21">
        <v>1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>
        <v>1</v>
      </c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>
        <v>1</v>
      </c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>
        <f t="shared" si="6"/>
        <v>3</v>
      </c>
      <c r="BW61" s="29"/>
    </row>
    <row r="62" spans="1:75" ht="20.100000000000001" customHeight="1" x14ac:dyDescent="0.35">
      <c r="A62" s="6">
        <v>56</v>
      </c>
      <c r="B62" s="6" t="s">
        <v>41</v>
      </c>
      <c r="C62" s="6" t="s">
        <v>42</v>
      </c>
      <c r="D62" s="6"/>
      <c r="E62" s="13" t="s">
        <v>84</v>
      </c>
      <c r="F62" s="14" t="s">
        <v>85</v>
      </c>
      <c r="G62" s="15">
        <v>66.866600000000005</v>
      </c>
      <c r="H62" s="16">
        <v>12</v>
      </c>
      <c r="I62" s="17">
        <f t="shared" si="1"/>
        <v>802.39920000000006</v>
      </c>
      <c r="J62" s="16"/>
      <c r="K62" s="18">
        <f t="shared" si="2"/>
        <v>0</v>
      </c>
      <c r="L62" s="19">
        <v>0</v>
      </c>
      <c r="M62" s="17">
        <f t="shared" si="3"/>
        <v>0</v>
      </c>
      <c r="N62" s="20">
        <f t="shared" si="5"/>
        <v>12</v>
      </c>
      <c r="O62" s="17">
        <f t="shared" si="4"/>
        <v>802.39920000000006</v>
      </c>
      <c r="P62" s="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>
        <f t="shared" si="6"/>
        <v>0</v>
      </c>
      <c r="BW62" s="29"/>
    </row>
    <row r="63" spans="1:75" ht="20.100000000000001" customHeight="1" x14ac:dyDescent="0.35">
      <c r="A63" s="6">
        <v>57</v>
      </c>
      <c r="B63" s="6" t="s">
        <v>41</v>
      </c>
      <c r="C63" s="6" t="s">
        <v>42</v>
      </c>
      <c r="D63" s="6"/>
      <c r="E63" s="13" t="s">
        <v>84</v>
      </c>
      <c r="F63" s="14" t="s">
        <v>85</v>
      </c>
      <c r="G63" s="15">
        <v>82.6</v>
      </c>
      <c r="H63" s="16">
        <v>0</v>
      </c>
      <c r="I63" s="17">
        <f t="shared" si="1"/>
        <v>0</v>
      </c>
      <c r="J63" s="16"/>
      <c r="K63" s="18">
        <f t="shared" si="2"/>
        <v>0</v>
      </c>
      <c r="L63" s="19">
        <v>0</v>
      </c>
      <c r="M63" s="17">
        <f t="shared" si="3"/>
        <v>0</v>
      </c>
      <c r="N63" s="20">
        <f t="shared" si="5"/>
        <v>0</v>
      </c>
      <c r="O63" s="17">
        <f t="shared" si="4"/>
        <v>0</v>
      </c>
      <c r="P63" s="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>
        <f t="shared" si="6"/>
        <v>0</v>
      </c>
      <c r="BW63" s="29"/>
    </row>
    <row r="64" spans="1:75" ht="20.100000000000001" customHeight="1" x14ac:dyDescent="0.35">
      <c r="A64" s="6">
        <v>58</v>
      </c>
      <c r="B64" s="6" t="s">
        <v>41</v>
      </c>
      <c r="C64" s="6" t="s">
        <v>42</v>
      </c>
      <c r="D64" s="6"/>
      <c r="E64" s="13" t="s">
        <v>84</v>
      </c>
      <c r="F64" s="14" t="s">
        <v>85</v>
      </c>
      <c r="G64" s="15">
        <v>94.4</v>
      </c>
      <c r="H64" s="16">
        <v>7</v>
      </c>
      <c r="I64" s="17">
        <f t="shared" si="1"/>
        <v>660.80000000000007</v>
      </c>
      <c r="J64" s="16"/>
      <c r="K64" s="18">
        <f t="shared" si="2"/>
        <v>0</v>
      </c>
      <c r="L64" s="19">
        <v>2</v>
      </c>
      <c r="M64" s="17">
        <f t="shared" si="3"/>
        <v>188.8</v>
      </c>
      <c r="N64" s="20">
        <f t="shared" si="5"/>
        <v>5</v>
      </c>
      <c r="O64" s="17">
        <f t="shared" si="4"/>
        <v>472</v>
      </c>
      <c r="P64" s="1"/>
      <c r="Q64" s="21">
        <v>2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>
        <f t="shared" si="6"/>
        <v>2</v>
      </c>
      <c r="BW64" s="29"/>
    </row>
    <row r="65" spans="1:75" ht="20.100000000000001" customHeight="1" x14ac:dyDescent="0.35">
      <c r="A65" s="6">
        <v>59</v>
      </c>
      <c r="B65" s="6" t="s">
        <v>41</v>
      </c>
      <c r="C65" s="6" t="s">
        <v>42</v>
      </c>
      <c r="D65" s="6"/>
      <c r="E65" s="13" t="s">
        <v>86</v>
      </c>
      <c r="F65" s="14" t="s">
        <v>46</v>
      </c>
      <c r="G65" s="15">
        <v>490</v>
      </c>
      <c r="H65" s="16">
        <v>9</v>
      </c>
      <c r="I65" s="17">
        <f t="shared" si="1"/>
        <v>4410</v>
      </c>
      <c r="J65" s="16"/>
      <c r="K65" s="18">
        <f t="shared" si="2"/>
        <v>0</v>
      </c>
      <c r="L65" s="19">
        <v>2</v>
      </c>
      <c r="M65" s="17">
        <f t="shared" si="3"/>
        <v>980</v>
      </c>
      <c r="N65" s="20">
        <f t="shared" si="5"/>
        <v>7</v>
      </c>
      <c r="O65" s="17">
        <f t="shared" si="4"/>
        <v>3430</v>
      </c>
      <c r="P65" s="1"/>
      <c r="Q65" s="21">
        <v>2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>
        <f t="shared" si="6"/>
        <v>2</v>
      </c>
      <c r="BW65" s="29"/>
    </row>
    <row r="66" spans="1:75" ht="20.100000000000001" customHeight="1" x14ac:dyDescent="0.35">
      <c r="A66" s="6">
        <v>60</v>
      </c>
      <c r="B66" s="6" t="s">
        <v>41</v>
      </c>
      <c r="C66" s="6" t="s">
        <v>42</v>
      </c>
      <c r="D66" s="6"/>
      <c r="E66" s="13" t="s">
        <v>86</v>
      </c>
      <c r="F66" s="14" t="s">
        <v>46</v>
      </c>
      <c r="G66" s="15">
        <v>391.76</v>
      </c>
      <c r="H66" s="16">
        <v>11</v>
      </c>
      <c r="I66" s="17">
        <f t="shared" si="1"/>
        <v>4309.3599999999997</v>
      </c>
      <c r="J66" s="16"/>
      <c r="K66" s="18">
        <f t="shared" si="2"/>
        <v>0</v>
      </c>
      <c r="L66" s="19">
        <v>0</v>
      </c>
      <c r="M66" s="17">
        <f t="shared" si="3"/>
        <v>0</v>
      </c>
      <c r="N66" s="20">
        <f t="shared" si="5"/>
        <v>11</v>
      </c>
      <c r="O66" s="17">
        <f t="shared" si="4"/>
        <v>4309.3599999999997</v>
      </c>
      <c r="P66" s="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>
        <f t="shared" si="6"/>
        <v>0</v>
      </c>
      <c r="BW66" s="29"/>
    </row>
    <row r="67" spans="1:75" ht="19.5" customHeight="1" x14ac:dyDescent="0.35">
      <c r="A67" s="6">
        <v>61</v>
      </c>
      <c r="B67" s="6" t="s">
        <v>41</v>
      </c>
      <c r="C67" s="6" t="s">
        <v>42</v>
      </c>
      <c r="D67" s="6"/>
      <c r="E67" s="13" t="s">
        <v>87</v>
      </c>
      <c r="F67" s="14" t="s">
        <v>46</v>
      </c>
      <c r="G67" s="15">
        <v>250</v>
      </c>
      <c r="H67" s="16">
        <v>9</v>
      </c>
      <c r="I67" s="17">
        <f t="shared" si="1"/>
        <v>2250</v>
      </c>
      <c r="J67" s="16"/>
      <c r="K67" s="18">
        <f t="shared" si="2"/>
        <v>0</v>
      </c>
      <c r="L67" s="19">
        <v>0</v>
      </c>
      <c r="M67" s="17">
        <f t="shared" si="3"/>
        <v>0</v>
      </c>
      <c r="N67" s="20">
        <f t="shared" si="5"/>
        <v>9</v>
      </c>
      <c r="O67" s="17">
        <f t="shared" si="4"/>
        <v>2250</v>
      </c>
      <c r="P67" s="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>
        <f t="shared" si="6"/>
        <v>0</v>
      </c>
    </row>
    <row r="68" spans="1:75" ht="21" customHeight="1" x14ac:dyDescent="0.35">
      <c r="A68" s="6">
        <v>62</v>
      </c>
      <c r="B68" s="6" t="s">
        <v>41</v>
      </c>
      <c r="C68" s="6" t="s">
        <v>42</v>
      </c>
      <c r="D68" s="6"/>
      <c r="E68" s="13" t="s">
        <v>88</v>
      </c>
      <c r="F68" s="14" t="s">
        <v>46</v>
      </c>
      <c r="G68" s="15">
        <v>140</v>
      </c>
      <c r="H68" s="16">
        <v>2</v>
      </c>
      <c r="I68" s="17">
        <f t="shared" si="1"/>
        <v>280</v>
      </c>
      <c r="J68" s="16"/>
      <c r="K68" s="18">
        <f t="shared" si="2"/>
        <v>0</v>
      </c>
      <c r="L68" s="19">
        <v>0</v>
      </c>
      <c r="M68" s="17">
        <f t="shared" si="3"/>
        <v>0</v>
      </c>
      <c r="N68" s="20">
        <f t="shared" si="5"/>
        <v>2</v>
      </c>
      <c r="O68" s="17">
        <f t="shared" si="4"/>
        <v>280</v>
      </c>
      <c r="P68" s="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>
        <f t="shared" si="6"/>
        <v>0</v>
      </c>
    </row>
    <row r="69" spans="1:75" ht="21" customHeight="1" x14ac:dyDescent="0.35">
      <c r="A69" s="6">
        <v>63</v>
      </c>
      <c r="B69" s="6" t="s">
        <v>89</v>
      </c>
      <c r="C69" s="6" t="s">
        <v>90</v>
      </c>
      <c r="D69" s="6"/>
      <c r="E69" s="13" t="s">
        <v>91</v>
      </c>
      <c r="F69" s="14" t="s">
        <v>54</v>
      </c>
      <c r="G69" s="15">
        <v>82.01</v>
      </c>
      <c r="H69" s="16">
        <v>122</v>
      </c>
      <c r="I69" s="17">
        <f t="shared" si="1"/>
        <v>10005.220000000001</v>
      </c>
      <c r="J69" s="16"/>
      <c r="K69" s="18">
        <f t="shared" si="2"/>
        <v>0</v>
      </c>
      <c r="L69" s="19">
        <v>0</v>
      </c>
      <c r="M69" s="17">
        <f t="shared" si="3"/>
        <v>0</v>
      </c>
      <c r="N69" s="20">
        <f t="shared" si="5"/>
        <v>122</v>
      </c>
      <c r="O69" s="17">
        <f t="shared" si="4"/>
        <v>10005.220000000001</v>
      </c>
      <c r="P69" s="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>
        <f t="shared" si="6"/>
        <v>0</v>
      </c>
    </row>
    <row r="70" spans="1:75" ht="21" customHeight="1" x14ac:dyDescent="0.35">
      <c r="A70" s="6">
        <v>64</v>
      </c>
      <c r="B70" s="6" t="s">
        <v>89</v>
      </c>
      <c r="C70" s="6" t="s">
        <v>90</v>
      </c>
      <c r="D70" s="6"/>
      <c r="E70" s="13" t="s">
        <v>91</v>
      </c>
      <c r="F70" s="14" t="s">
        <v>54</v>
      </c>
      <c r="G70" s="15">
        <v>140.41999999999999</v>
      </c>
      <c r="H70" s="16">
        <v>48</v>
      </c>
      <c r="I70" s="17">
        <f t="shared" si="1"/>
        <v>6740.16</v>
      </c>
      <c r="J70" s="16"/>
      <c r="K70" s="18">
        <f t="shared" si="2"/>
        <v>0</v>
      </c>
      <c r="L70" s="19">
        <v>48</v>
      </c>
      <c r="M70" s="17">
        <f t="shared" si="3"/>
        <v>6740.16</v>
      </c>
      <c r="N70" s="20">
        <f t="shared" si="5"/>
        <v>0</v>
      </c>
      <c r="O70" s="17">
        <f t="shared" si="4"/>
        <v>0</v>
      </c>
      <c r="P70" s="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>
        <v>1</v>
      </c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>
        <v>47</v>
      </c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>
        <f t="shared" si="6"/>
        <v>48</v>
      </c>
    </row>
    <row r="71" spans="1:75" ht="21" customHeight="1" x14ac:dyDescent="0.35">
      <c r="A71" s="6">
        <v>65</v>
      </c>
      <c r="B71" s="6" t="s">
        <v>89</v>
      </c>
      <c r="C71" s="6" t="s">
        <v>90</v>
      </c>
      <c r="D71" s="6"/>
      <c r="E71" s="13" t="s">
        <v>92</v>
      </c>
      <c r="F71" s="14" t="s">
        <v>54</v>
      </c>
      <c r="G71" s="15">
        <v>112.1</v>
      </c>
      <c r="H71" s="16">
        <v>100</v>
      </c>
      <c r="I71" s="17">
        <f t="shared" si="1"/>
        <v>11210</v>
      </c>
      <c r="J71" s="16"/>
      <c r="K71" s="18">
        <f t="shared" si="2"/>
        <v>0</v>
      </c>
      <c r="L71" s="19">
        <v>12</v>
      </c>
      <c r="M71" s="17">
        <f t="shared" si="3"/>
        <v>1345.1999999999998</v>
      </c>
      <c r="N71" s="20">
        <f t="shared" si="5"/>
        <v>88</v>
      </c>
      <c r="O71" s="17">
        <f t="shared" si="4"/>
        <v>9864.7999999999993</v>
      </c>
      <c r="P71" s="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>
        <v>3</v>
      </c>
      <c r="AQ71" s="21">
        <v>5</v>
      </c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>
        <v>1</v>
      </c>
      <c r="BO71" s="21">
        <v>1</v>
      </c>
      <c r="BP71" s="21">
        <v>1</v>
      </c>
      <c r="BQ71" s="21"/>
      <c r="BR71" s="21">
        <v>1</v>
      </c>
      <c r="BS71" s="21"/>
      <c r="BT71" s="21">
        <f t="shared" si="6"/>
        <v>12</v>
      </c>
    </row>
    <row r="72" spans="1:75" ht="21" customHeight="1" x14ac:dyDescent="0.35">
      <c r="A72" s="6">
        <v>66</v>
      </c>
      <c r="B72" s="6" t="s">
        <v>89</v>
      </c>
      <c r="C72" s="6" t="s">
        <v>90</v>
      </c>
      <c r="D72" s="6"/>
      <c r="E72" s="13" t="s">
        <v>93</v>
      </c>
      <c r="F72" s="14" t="s">
        <v>46</v>
      </c>
      <c r="G72" s="15">
        <v>12.39</v>
      </c>
      <c r="H72" s="16">
        <v>177</v>
      </c>
      <c r="I72" s="17">
        <f t="shared" si="1"/>
        <v>2193.0300000000002</v>
      </c>
      <c r="J72" s="16"/>
      <c r="K72" s="18">
        <f t="shared" si="2"/>
        <v>0</v>
      </c>
      <c r="L72" s="19">
        <v>177</v>
      </c>
      <c r="M72" s="17">
        <f t="shared" si="3"/>
        <v>2193.0300000000002</v>
      </c>
      <c r="N72" s="20">
        <f t="shared" si="5"/>
        <v>0</v>
      </c>
      <c r="O72" s="17">
        <f t="shared" si="4"/>
        <v>0</v>
      </c>
      <c r="P72" s="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>
        <v>177</v>
      </c>
      <c r="BT72" s="21">
        <f t="shared" ref="BT72:BT120" si="7">SUM(Q72:BS72)</f>
        <v>177</v>
      </c>
    </row>
    <row r="73" spans="1:75" ht="21" customHeight="1" x14ac:dyDescent="0.35">
      <c r="A73" s="6">
        <v>67</v>
      </c>
      <c r="B73" s="6" t="s">
        <v>89</v>
      </c>
      <c r="C73" s="6" t="s">
        <v>90</v>
      </c>
      <c r="D73" s="6"/>
      <c r="E73" s="13" t="s">
        <v>93</v>
      </c>
      <c r="F73" s="14" t="s">
        <v>46</v>
      </c>
      <c r="G73" s="15">
        <v>16.767800000000001</v>
      </c>
      <c r="H73" s="16">
        <v>500</v>
      </c>
      <c r="I73" s="17">
        <f t="shared" si="1"/>
        <v>8383.9000000000015</v>
      </c>
      <c r="J73" s="16"/>
      <c r="K73" s="18">
        <f t="shared" si="2"/>
        <v>0</v>
      </c>
      <c r="L73" s="19">
        <v>23</v>
      </c>
      <c r="M73" s="17">
        <f t="shared" si="3"/>
        <v>385.65940000000001</v>
      </c>
      <c r="N73" s="20">
        <f t="shared" si="5"/>
        <v>477</v>
      </c>
      <c r="O73" s="17">
        <f t="shared" si="4"/>
        <v>7998.240600000001</v>
      </c>
      <c r="P73" s="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>
        <v>23</v>
      </c>
      <c r="BT73" s="21">
        <f t="shared" si="7"/>
        <v>23</v>
      </c>
    </row>
    <row r="74" spans="1:75" ht="20.100000000000001" customHeight="1" x14ac:dyDescent="0.35">
      <c r="A74" s="6">
        <v>68</v>
      </c>
      <c r="B74" s="6" t="s">
        <v>94</v>
      </c>
      <c r="C74" s="6" t="s">
        <v>95</v>
      </c>
      <c r="D74" s="6"/>
      <c r="E74" s="13" t="s">
        <v>96</v>
      </c>
      <c r="F74" s="14" t="s">
        <v>46</v>
      </c>
      <c r="G74" s="15">
        <v>171.1</v>
      </c>
      <c r="H74" s="16">
        <v>0</v>
      </c>
      <c r="I74" s="17">
        <f t="shared" si="1"/>
        <v>0</v>
      </c>
      <c r="J74" s="16"/>
      <c r="K74" s="18">
        <f t="shared" ref="K74:K120" si="8">J74*G74</f>
        <v>0</v>
      </c>
      <c r="L74" s="19">
        <v>0</v>
      </c>
      <c r="M74" s="17">
        <f t="shared" si="3"/>
        <v>0</v>
      </c>
      <c r="N74" s="20">
        <f t="shared" si="5"/>
        <v>0</v>
      </c>
      <c r="O74" s="17">
        <f t="shared" si="4"/>
        <v>0</v>
      </c>
      <c r="P74" s="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>
        <f t="shared" si="7"/>
        <v>0</v>
      </c>
    </row>
    <row r="75" spans="1:75" ht="20.100000000000001" customHeight="1" x14ac:dyDescent="0.35">
      <c r="A75" s="6">
        <v>69</v>
      </c>
      <c r="B75" s="6" t="s">
        <v>94</v>
      </c>
      <c r="C75" s="6" t="s">
        <v>95</v>
      </c>
      <c r="D75" s="6"/>
      <c r="E75" s="13" t="s">
        <v>96</v>
      </c>
      <c r="F75" s="14" t="s">
        <v>46</v>
      </c>
      <c r="G75" s="15">
        <v>165.2</v>
      </c>
      <c r="H75" s="16">
        <v>0</v>
      </c>
      <c r="I75" s="17">
        <f t="shared" si="1"/>
        <v>0</v>
      </c>
      <c r="J75" s="16"/>
      <c r="K75" s="18">
        <f t="shared" si="8"/>
        <v>0</v>
      </c>
      <c r="L75" s="19">
        <v>0</v>
      </c>
      <c r="M75" s="17">
        <f t="shared" si="3"/>
        <v>0</v>
      </c>
      <c r="N75" s="20">
        <f t="shared" si="5"/>
        <v>0</v>
      </c>
      <c r="O75" s="17">
        <f t="shared" si="4"/>
        <v>0</v>
      </c>
      <c r="P75" s="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>
        <f t="shared" si="7"/>
        <v>0</v>
      </c>
    </row>
    <row r="76" spans="1:75" ht="20.100000000000001" customHeight="1" x14ac:dyDescent="0.35">
      <c r="A76" s="6">
        <v>70</v>
      </c>
      <c r="B76" s="6" t="s">
        <v>94</v>
      </c>
      <c r="C76" s="6" t="s">
        <v>95</v>
      </c>
      <c r="D76" s="6" t="s">
        <v>58</v>
      </c>
      <c r="E76" s="13" t="s">
        <v>96</v>
      </c>
      <c r="F76" s="14" t="s">
        <v>46</v>
      </c>
      <c r="G76" s="15">
        <v>177</v>
      </c>
      <c r="H76" s="16">
        <v>166</v>
      </c>
      <c r="I76" s="17">
        <f t="shared" si="1"/>
        <v>29382</v>
      </c>
      <c r="J76" s="16"/>
      <c r="K76" s="18">
        <f t="shared" si="8"/>
        <v>0</v>
      </c>
      <c r="L76" s="19">
        <v>24</v>
      </c>
      <c r="M76" s="17">
        <f t="shared" si="3"/>
        <v>4248</v>
      </c>
      <c r="N76" s="20">
        <f t="shared" si="5"/>
        <v>142</v>
      </c>
      <c r="O76" s="17">
        <f t="shared" si="4"/>
        <v>25134</v>
      </c>
      <c r="P76" s="1"/>
      <c r="Q76" s="21">
        <v>24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>
        <f t="shared" si="7"/>
        <v>24</v>
      </c>
    </row>
    <row r="77" spans="1:75" ht="20.100000000000001" customHeight="1" x14ac:dyDescent="0.35">
      <c r="A77" s="6">
        <v>71</v>
      </c>
      <c r="B77" s="6" t="s">
        <v>94</v>
      </c>
      <c r="C77" s="6" t="s">
        <v>95</v>
      </c>
      <c r="D77" s="6"/>
      <c r="E77" s="13" t="s">
        <v>97</v>
      </c>
      <c r="F77" s="14" t="s">
        <v>46</v>
      </c>
      <c r="G77" s="15">
        <v>159.30000000000001</v>
      </c>
      <c r="H77" s="16">
        <v>19</v>
      </c>
      <c r="I77" s="17">
        <f t="shared" si="1"/>
        <v>3026.7000000000003</v>
      </c>
      <c r="J77" s="16"/>
      <c r="K77" s="18">
        <f t="shared" si="8"/>
        <v>0</v>
      </c>
      <c r="L77" s="19">
        <v>0</v>
      </c>
      <c r="M77" s="17">
        <f t="shared" si="3"/>
        <v>0</v>
      </c>
      <c r="N77" s="20">
        <f t="shared" si="5"/>
        <v>19</v>
      </c>
      <c r="O77" s="17">
        <f t="shared" si="4"/>
        <v>3026.7000000000003</v>
      </c>
      <c r="P77" s="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>
        <f t="shared" si="7"/>
        <v>0</v>
      </c>
    </row>
    <row r="78" spans="1:75" ht="20.100000000000001" customHeight="1" x14ac:dyDescent="0.35">
      <c r="A78" s="6">
        <v>72</v>
      </c>
      <c r="B78" s="6" t="s">
        <v>94</v>
      </c>
      <c r="C78" s="6" t="s">
        <v>95</v>
      </c>
      <c r="D78" s="6"/>
      <c r="E78" s="13" t="s">
        <v>97</v>
      </c>
      <c r="F78" s="14" t="s">
        <v>46</v>
      </c>
      <c r="G78" s="15">
        <v>241.9</v>
      </c>
      <c r="H78" s="16">
        <v>0</v>
      </c>
      <c r="I78" s="17">
        <f t="shared" si="1"/>
        <v>0</v>
      </c>
      <c r="J78" s="16"/>
      <c r="K78" s="18">
        <f t="shared" si="8"/>
        <v>0</v>
      </c>
      <c r="L78" s="19">
        <v>0</v>
      </c>
      <c r="M78" s="17">
        <f t="shared" si="3"/>
        <v>0</v>
      </c>
      <c r="N78" s="20">
        <f t="shared" si="5"/>
        <v>0</v>
      </c>
      <c r="O78" s="17">
        <f t="shared" si="4"/>
        <v>0</v>
      </c>
      <c r="P78" s="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>
        <f t="shared" si="7"/>
        <v>0</v>
      </c>
    </row>
    <row r="79" spans="1:75" ht="20.100000000000001" customHeight="1" x14ac:dyDescent="0.35">
      <c r="A79" s="6">
        <v>73</v>
      </c>
      <c r="B79" s="6" t="s">
        <v>94</v>
      </c>
      <c r="C79" s="6" t="s">
        <v>95</v>
      </c>
      <c r="D79" s="6" t="s">
        <v>58</v>
      </c>
      <c r="E79" s="13" t="s">
        <v>97</v>
      </c>
      <c r="F79" s="14" t="s">
        <v>46</v>
      </c>
      <c r="G79" s="15">
        <v>206.5</v>
      </c>
      <c r="H79" s="16">
        <v>30</v>
      </c>
      <c r="I79" s="17">
        <f t="shared" si="1"/>
        <v>6195</v>
      </c>
      <c r="J79" s="16"/>
      <c r="K79" s="18">
        <f t="shared" si="8"/>
        <v>0</v>
      </c>
      <c r="L79" s="19">
        <v>0</v>
      </c>
      <c r="M79" s="17">
        <f t="shared" si="3"/>
        <v>0</v>
      </c>
      <c r="N79" s="20">
        <f t="shared" si="5"/>
        <v>30</v>
      </c>
      <c r="O79" s="17">
        <f t="shared" si="4"/>
        <v>6195</v>
      </c>
      <c r="P79" s="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>
        <f t="shared" si="7"/>
        <v>0</v>
      </c>
    </row>
    <row r="80" spans="1:75" ht="20.100000000000001" customHeight="1" x14ac:dyDescent="0.35">
      <c r="A80" s="6">
        <v>74</v>
      </c>
      <c r="B80" s="6" t="s">
        <v>94</v>
      </c>
      <c r="C80" s="6" t="s">
        <v>95</v>
      </c>
      <c r="D80" s="6"/>
      <c r="E80" s="13" t="s">
        <v>97</v>
      </c>
      <c r="F80" s="14" t="s">
        <v>46</v>
      </c>
      <c r="G80" s="15">
        <v>200.6</v>
      </c>
      <c r="H80" s="16">
        <v>13</v>
      </c>
      <c r="I80" s="17">
        <f t="shared" si="1"/>
        <v>2607.7999999999997</v>
      </c>
      <c r="J80" s="16"/>
      <c r="K80" s="18">
        <f t="shared" si="8"/>
        <v>0</v>
      </c>
      <c r="L80" s="19">
        <v>7</v>
      </c>
      <c r="M80" s="17">
        <f t="shared" si="3"/>
        <v>1404.2</v>
      </c>
      <c r="N80" s="20">
        <f t="shared" si="5"/>
        <v>6</v>
      </c>
      <c r="O80" s="17">
        <f t="shared" si="4"/>
        <v>1203.5999999999999</v>
      </c>
      <c r="P80" s="1"/>
      <c r="Q80" s="21">
        <v>7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>
        <f t="shared" si="7"/>
        <v>7</v>
      </c>
    </row>
    <row r="81" spans="1:72" ht="20.100000000000001" customHeight="1" x14ac:dyDescent="0.35">
      <c r="A81" s="6">
        <v>75</v>
      </c>
      <c r="B81" s="6" t="s">
        <v>41</v>
      </c>
      <c r="C81" s="6" t="s">
        <v>42</v>
      </c>
      <c r="D81" s="6"/>
      <c r="E81" s="13" t="s">
        <v>98</v>
      </c>
      <c r="F81" s="14" t="s">
        <v>99</v>
      </c>
      <c r="G81" s="15">
        <v>171.1</v>
      </c>
      <c r="H81" s="16">
        <v>25</v>
      </c>
      <c r="I81" s="17">
        <f t="shared" si="1"/>
        <v>4277.5</v>
      </c>
      <c r="J81" s="16"/>
      <c r="K81" s="18">
        <f t="shared" si="8"/>
        <v>0</v>
      </c>
      <c r="L81" s="19">
        <v>0</v>
      </c>
      <c r="M81" s="17">
        <f t="shared" si="3"/>
        <v>0</v>
      </c>
      <c r="N81" s="20">
        <f t="shared" si="5"/>
        <v>25</v>
      </c>
      <c r="O81" s="17">
        <f t="shared" si="4"/>
        <v>4277.5</v>
      </c>
      <c r="P81" s="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>
        <f t="shared" si="7"/>
        <v>0</v>
      </c>
    </row>
    <row r="82" spans="1:72" ht="20.100000000000001" customHeight="1" x14ac:dyDescent="0.35">
      <c r="A82" s="6">
        <v>76</v>
      </c>
      <c r="B82" s="6" t="s">
        <v>41</v>
      </c>
      <c r="C82" s="6" t="s">
        <v>42</v>
      </c>
      <c r="D82" s="6"/>
      <c r="E82" s="13" t="s">
        <v>98</v>
      </c>
      <c r="F82" s="14" t="s">
        <v>100</v>
      </c>
      <c r="G82" s="15">
        <v>46.02</v>
      </c>
      <c r="H82" s="16">
        <v>14</v>
      </c>
      <c r="I82" s="17">
        <f t="shared" si="1"/>
        <v>644.28000000000009</v>
      </c>
      <c r="J82" s="16"/>
      <c r="K82" s="18">
        <f t="shared" si="8"/>
        <v>0</v>
      </c>
      <c r="L82" s="19">
        <v>5</v>
      </c>
      <c r="M82" s="17">
        <f t="shared" si="3"/>
        <v>230.10000000000002</v>
      </c>
      <c r="N82" s="20">
        <f t="shared" si="5"/>
        <v>9</v>
      </c>
      <c r="O82" s="17">
        <f t="shared" si="4"/>
        <v>414.18</v>
      </c>
      <c r="P82" s="1"/>
      <c r="Q82" s="21">
        <v>5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>
        <f t="shared" si="7"/>
        <v>5</v>
      </c>
    </row>
    <row r="83" spans="1:72" ht="19.5" customHeight="1" x14ac:dyDescent="0.35">
      <c r="A83" s="6">
        <v>77</v>
      </c>
      <c r="B83" s="6" t="s">
        <v>41</v>
      </c>
      <c r="C83" s="6" t="s">
        <v>42</v>
      </c>
      <c r="D83" s="6"/>
      <c r="E83" s="13" t="s">
        <v>101</v>
      </c>
      <c r="F83" s="14" t="s">
        <v>46</v>
      </c>
      <c r="G83" s="15">
        <v>56.64</v>
      </c>
      <c r="H83" s="16">
        <v>10</v>
      </c>
      <c r="I83" s="17">
        <f t="shared" si="1"/>
        <v>566.4</v>
      </c>
      <c r="J83" s="16"/>
      <c r="K83" s="18">
        <f t="shared" si="8"/>
        <v>0</v>
      </c>
      <c r="L83" s="19">
        <v>10</v>
      </c>
      <c r="M83" s="17">
        <f t="shared" si="3"/>
        <v>566.4</v>
      </c>
      <c r="N83" s="20">
        <f t="shared" si="5"/>
        <v>0</v>
      </c>
      <c r="O83" s="17">
        <f t="shared" si="4"/>
        <v>0</v>
      </c>
      <c r="P83" s="1"/>
      <c r="Q83" s="21">
        <v>9</v>
      </c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>
        <v>1</v>
      </c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>
        <f t="shared" si="7"/>
        <v>10</v>
      </c>
    </row>
    <row r="84" spans="1:72" ht="19.5" customHeight="1" x14ac:dyDescent="0.35">
      <c r="A84" s="6">
        <v>78</v>
      </c>
      <c r="B84" s="6" t="s">
        <v>41</v>
      </c>
      <c r="C84" s="6" t="s">
        <v>42</v>
      </c>
      <c r="D84" s="6"/>
      <c r="E84" s="13" t="s">
        <v>101</v>
      </c>
      <c r="F84" s="14" t="s">
        <v>46</v>
      </c>
      <c r="G84" s="15">
        <v>53.1</v>
      </c>
      <c r="H84" s="16">
        <v>45</v>
      </c>
      <c r="I84" s="17">
        <f t="shared" si="1"/>
        <v>2389.5</v>
      </c>
      <c r="J84" s="16"/>
      <c r="K84" s="18">
        <f t="shared" si="8"/>
        <v>0</v>
      </c>
      <c r="L84" s="19">
        <v>11</v>
      </c>
      <c r="M84" s="17">
        <f t="shared" si="3"/>
        <v>584.1</v>
      </c>
      <c r="N84" s="20">
        <f t="shared" si="5"/>
        <v>34</v>
      </c>
      <c r="O84" s="17">
        <f t="shared" si="4"/>
        <v>1805.4</v>
      </c>
      <c r="P84" s="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>
        <v>3</v>
      </c>
      <c r="AL84" s="21"/>
      <c r="AM84" s="21"/>
      <c r="AN84" s="21"/>
      <c r="AO84" s="21"/>
      <c r="AP84" s="21"/>
      <c r="AQ84" s="21"/>
      <c r="AR84" s="21"/>
      <c r="AS84" s="21"/>
      <c r="AT84" s="21"/>
      <c r="AU84" s="21">
        <v>4</v>
      </c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>
        <v>4</v>
      </c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>
        <f t="shared" si="7"/>
        <v>11</v>
      </c>
    </row>
    <row r="85" spans="1:72" ht="19.5" customHeight="1" x14ac:dyDescent="0.35">
      <c r="A85" s="6">
        <v>79</v>
      </c>
      <c r="B85" s="6" t="s">
        <v>41</v>
      </c>
      <c r="C85" s="6" t="s">
        <v>42</v>
      </c>
      <c r="D85" s="6"/>
      <c r="E85" s="13" t="s">
        <v>101</v>
      </c>
      <c r="F85" s="14" t="s">
        <v>46</v>
      </c>
      <c r="G85" s="15">
        <v>56.64</v>
      </c>
      <c r="H85" s="16">
        <v>50</v>
      </c>
      <c r="I85" s="17">
        <f t="shared" si="1"/>
        <v>2832</v>
      </c>
      <c r="J85" s="16"/>
      <c r="K85" s="18">
        <f t="shared" si="8"/>
        <v>0</v>
      </c>
      <c r="L85" s="19">
        <v>0</v>
      </c>
      <c r="M85" s="17">
        <f t="shared" si="3"/>
        <v>0</v>
      </c>
      <c r="N85" s="20">
        <f t="shared" si="5"/>
        <v>50</v>
      </c>
      <c r="O85" s="17">
        <f t="shared" si="4"/>
        <v>2832</v>
      </c>
      <c r="P85" s="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>
        <f t="shared" si="7"/>
        <v>0</v>
      </c>
    </row>
    <row r="86" spans="1:72" ht="19.5" customHeight="1" x14ac:dyDescent="0.35">
      <c r="A86" s="6">
        <v>80</v>
      </c>
      <c r="B86" s="6" t="s">
        <v>41</v>
      </c>
      <c r="C86" s="6" t="s">
        <v>42</v>
      </c>
      <c r="D86" s="6"/>
      <c r="E86" s="13" t="s">
        <v>102</v>
      </c>
      <c r="F86" s="14" t="s">
        <v>46</v>
      </c>
      <c r="G86" s="15">
        <v>265.5</v>
      </c>
      <c r="H86" s="16">
        <v>12</v>
      </c>
      <c r="I86" s="17">
        <f t="shared" si="1"/>
        <v>3186</v>
      </c>
      <c r="J86" s="16"/>
      <c r="K86" s="18">
        <f t="shared" si="8"/>
        <v>0</v>
      </c>
      <c r="L86" s="19">
        <v>0</v>
      </c>
      <c r="M86" s="17">
        <f t="shared" si="3"/>
        <v>0</v>
      </c>
      <c r="N86" s="20">
        <f t="shared" si="5"/>
        <v>12</v>
      </c>
      <c r="O86" s="17">
        <f t="shared" si="4"/>
        <v>3186</v>
      </c>
      <c r="P86" s="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>
        <f t="shared" si="7"/>
        <v>0</v>
      </c>
    </row>
    <row r="87" spans="1:72" ht="19.5" customHeight="1" x14ac:dyDescent="0.35">
      <c r="A87" s="6">
        <v>81</v>
      </c>
      <c r="B87" s="6" t="s">
        <v>41</v>
      </c>
      <c r="C87" s="6" t="s">
        <v>42</v>
      </c>
      <c r="D87" s="6"/>
      <c r="E87" s="13" t="s">
        <v>102</v>
      </c>
      <c r="F87" s="14" t="s">
        <v>46</v>
      </c>
      <c r="G87" s="15">
        <v>259.60000000000002</v>
      </c>
      <c r="H87" s="16">
        <v>0</v>
      </c>
      <c r="I87" s="17">
        <f t="shared" si="1"/>
        <v>0</v>
      </c>
      <c r="J87" s="16"/>
      <c r="K87" s="18">
        <f t="shared" si="8"/>
        <v>0</v>
      </c>
      <c r="L87" s="19">
        <v>0</v>
      </c>
      <c r="M87" s="17">
        <f t="shared" si="3"/>
        <v>0</v>
      </c>
      <c r="N87" s="20">
        <f t="shared" si="5"/>
        <v>0</v>
      </c>
      <c r="O87" s="17">
        <f t="shared" si="4"/>
        <v>0</v>
      </c>
      <c r="P87" s="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>
        <f t="shared" si="7"/>
        <v>0</v>
      </c>
    </row>
    <row r="88" spans="1:72" ht="20.25" customHeight="1" x14ac:dyDescent="0.35">
      <c r="A88" s="6">
        <v>82</v>
      </c>
      <c r="B88" s="6" t="s">
        <v>41</v>
      </c>
      <c r="C88" s="6" t="s">
        <v>42</v>
      </c>
      <c r="D88" s="6"/>
      <c r="E88" s="13" t="s">
        <v>103</v>
      </c>
      <c r="F88" s="14" t="s">
        <v>46</v>
      </c>
      <c r="G88" s="15">
        <v>581.74</v>
      </c>
      <c r="H88" s="16">
        <v>2</v>
      </c>
      <c r="I88" s="17">
        <f t="shared" si="1"/>
        <v>1163.48</v>
      </c>
      <c r="J88" s="16"/>
      <c r="K88" s="18">
        <f t="shared" si="8"/>
        <v>0</v>
      </c>
      <c r="L88" s="19">
        <v>0</v>
      </c>
      <c r="M88" s="17">
        <f t="shared" si="3"/>
        <v>0</v>
      </c>
      <c r="N88" s="20">
        <f t="shared" si="5"/>
        <v>2</v>
      </c>
      <c r="O88" s="17">
        <f t="shared" si="4"/>
        <v>1163.48</v>
      </c>
      <c r="P88" s="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>
        <f t="shared" si="7"/>
        <v>0</v>
      </c>
    </row>
    <row r="89" spans="1:72" ht="20.25" customHeight="1" x14ac:dyDescent="0.35">
      <c r="A89" s="6">
        <v>83</v>
      </c>
      <c r="B89" s="6" t="s">
        <v>41</v>
      </c>
      <c r="C89" s="6" t="s">
        <v>42</v>
      </c>
      <c r="D89" s="6"/>
      <c r="E89" s="13" t="s">
        <v>103</v>
      </c>
      <c r="F89" s="14" t="s">
        <v>46</v>
      </c>
      <c r="G89" s="15">
        <v>560.5</v>
      </c>
      <c r="H89" s="16">
        <v>3</v>
      </c>
      <c r="I89" s="17">
        <f t="shared" si="1"/>
        <v>1681.5</v>
      </c>
      <c r="J89" s="16"/>
      <c r="K89" s="18">
        <f t="shared" si="8"/>
        <v>0</v>
      </c>
      <c r="L89" s="19">
        <v>0</v>
      </c>
      <c r="M89" s="17">
        <f t="shared" si="3"/>
        <v>0</v>
      </c>
      <c r="N89" s="20">
        <f t="shared" si="5"/>
        <v>3</v>
      </c>
      <c r="O89" s="17">
        <f t="shared" si="4"/>
        <v>1681.5</v>
      </c>
      <c r="P89" s="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>
        <f t="shared" si="7"/>
        <v>0</v>
      </c>
    </row>
    <row r="90" spans="1:72" ht="20.100000000000001" customHeight="1" x14ac:dyDescent="0.35">
      <c r="A90" s="6">
        <v>84</v>
      </c>
      <c r="B90" s="6" t="s">
        <v>61</v>
      </c>
      <c r="C90" s="6" t="s">
        <v>62</v>
      </c>
      <c r="D90" s="6"/>
      <c r="E90" s="13" t="s">
        <v>104</v>
      </c>
      <c r="F90" s="14" t="s">
        <v>50</v>
      </c>
      <c r="G90" s="15">
        <v>48.580599999999997</v>
      </c>
      <c r="H90" s="16">
        <v>0</v>
      </c>
      <c r="I90" s="17">
        <f t="shared" si="1"/>
        <v>0</v>
      </c>
      <c r="J90" s="16"/>
      <c r="K90" s="18">
        <f t="shared" si="8"/>
        <v>0</v>
      </c>
      <c r="L90" s="19">
        <v>0</v>
      </c>
      <c r="M90" s="17">
        <f t="shared" si="3"/>
        <v>0</v>
      </c>
      <c r="N90" s="20">
        <f t="shared" si="5"/>
        <v>0</v>
      </c>
      <c r="O90" s="17">
        <f t="shared" si="4"/>
        <v>0</v>
      </c>
      <c r="P90" s="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>
        <f t="shared" si="7"/>
        <v>0</v>
      </c>
    </row>
    <row r="91" spans="1:72" ht="20.100000000000001" customHeight="1" x14ac:dyDescent="0.35">
      <c r="A91" s="6">
        <v>85</v>
      </c>
      <c r="B91" s="6" t="s">
        <v>61</v>
      </c>
      <c r="C91" s="6" t="s">
        <v>62</v>
      </c>
      <c r="D91" s="6" t="s">
        <v>58</v>
      </c>
      <c r="E91" s="13" t="s">
        <v>104</v>
      </c>
      <c r="F91" s="14" t="s">
        <v>50</v>
      </c>
      <c r="G91" s="15">
        <v>76.7</v>
      </c>
      <c r="H91" s="16">
        <v>91</v>
      </c>
      <c r="I91" s="17">
        <f t="shared" si="1"/>
        <v>6979.7</v>
      </c>
      <c r="J91" s="16"/>
      <c r="K91" s="18">
        <f t="shared" si="8"/>
        <v>0</v>
      </c>
      <c r="L91" s="19">
        <v>2</v>
      </c>
      <c r="M91" s="17">
        <f t="shared" si="3"/>
        <v>153.4</v>
      </c>
      <c r="N91" s="20">
        <f t="shared" si="5"/>
        <v>89</v>
      </c>
      <c r="O91" s="17">
        <f t="shared" si="4"/>
        <v>6826.3</v>
      </c>
      <c r="P91" s="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>
        <v>1</v>
      </c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>
        <v>1</v>
      </c>
      <c r="BM91" s="21"/>
      <c r="BN91" s="21"/>
      <c r="BO91" s="21"/>
      <c r="BP91" s="21"/>
      <c r="BQ91" s="21"/>
      <c r="BR91" s="21"/>
      <c r="BS91" s="21"/>
      <c r="BT91" s="21">
        <f t="shared" si="7"/>
        <v>2</v>
      </c>
    </row>
    <row r="92" spans="1:72" ht="22.15" customHeight="1" x14ac:dyDescent="0.35">
      <c r="A92" s="6">
        <v>86</v>
      </c>
      <c r="B92" s="6" t="s">
        <v>61</v>
      </c>
      <c r="C92" s="6" t="s">
        <v>62</v>
      </c>
      <c r="D92" s="6"/>
      <c r="E92" s="13" t="s">
        <v>105</v>
      </c>
      <c r="F92" s="14" t="s">
        <v>50</v>
      </c>
      <c r="G92" s="15">
        <v>74.34</v>
      </c>
      <c r="H92" s="16">
        <v>60</v>
      </c>
      <c r="I92" s="17">
        <f t="shared" si="1"/>
        <v>4460.4000000000005</v>
      </c>
      <c r="J92" s="16"/>
      <c r="K92" s="18">
        <f t="shared" si="8"/>
        <v>0</v>
      </c>
      <c r="L92" s="19">
        <v>33</v>
      </c>
      <c r="M92" s="17">
        <f t="shared" si="3"/>
        <v>2453.2200000000003</v>
      </c>
      <c r="N92" s="20">
        <f t="shared" si="5"/>
        <v>27</v>
      </c>
      <c r="O92" s="17">
        <f t="shared" si="4"/>
        <v>2007.18</v>
      </c>
      <c r="P92" s="1"/>
      <c r="Q92" s="21">
        <v>1</v>
      </c>
      <c r="R92" s="21"/>
      <c r="S92" s="21"/>
      <c r="T92" s="21">
        <v>1</v>
      </c>
      <c r="U92" s="21">
        <v>1</v>
      </c>
      <c r="V92" s="21"/>
      <c r="W92" s="21"/>
      <c r="X92" s="21"/>
      <c r="Y92" s="21">
        <v>1</v>
      </c>
      <c r="Z92" s="21"/>
      <c r="AA92" s="21">
        <v>1</v>
      </c>
      <c r="AB92" s="21"/>
      <c r="AC92" s="21">
        <v>1</v>
      </c>
      <c r="AD92" s="21">
        <v>2</v>
      </c>
      <c r="AE92" s="21"/>
      <c r="AF92" s="21"/>
      <c r="AG92" s="21">
        <v>1</v>
      </c>
      <c r="AH92" s="21"/>
      <c r="AI92" s="21"/>
      <c r="AJ92" s="21"/>
      <c r="AK92" s="21"/>
      <c r="AL92" s="21">
        <v>1</v>
      </c>
      <c r="AM92" s="21">
        <v>1</v>
      </c>
      <c r="AN92" s="21">
        <v>1</v>
      </c>
      <c r="AO92" s="21">
        <v>2</v>
      </c>
      <c r="AP92" s="21"/>
      <c r="AQ92" s="21">
        <v>1</v>
      </c>
      <c r="AR92" s="21"/>
      <c r="AS92" s="21">
        <v>1</v>
      </c>
      <c r="AT92" s="21">
        <v>1</v>
      </c>
      <c r="AU92" s="21">
        <v>1</v>
      </c>
      <c r="AV92" s="21">
        <v>1</v>
      </c>
      <c r="AW92" s="21">
        <v>1</v>
      </c>
      <c r="AX92" s="21"/>
      <c r="AY92" s="21"/>
      <c r="AZ92" s="21">
        <v>1</v>
      </c>
      <c r="BA92" s="21">
        <v>1</v>
      </c>
      <c r="BB92" s="21"/>
      <c r="BC92" s="21">
        <v>1</v>
      </c>
      <c r="BD92" s="21">
        <v>1</v>
      </c>
      <c r="BE92" s="21">
        <v>1</v>
      </c>
      <c r="BF92" s="21"/>
      <c r="BG92" s="21">
        <v>1</v>
      </c>
      <c r="BH92" s="21">
        <v>1</v>
      </c>
      <c r="BI92" s="21"/>
      <c r="BJ92" s="21"/>
      <c r="BK92" s="21">
        <v>1</v>
      </c>
      <c r="BL92" s="21">
        <v>1</v>
      </c>
      <c r="BM92" s="21">
        <v>1</v>
      </c>
      <c r="BN92" s="21">
        <v>1</v>
      </c>
      <c r="BO92" s="21"/>
      <c r="BP92" s="21"/>
      <c r="BQ92" s="21">
        <v>1</v>
      </c>
      <c r="BR92" s="21">
        <v>1</v>
      </c>
      <c r="BS92" s="21"/>
      <c r="BT92" s="21">
        <f t="shared" si="7"/>
        <v>33</v>
      </c>
    </row>
    <row r="93" spans="1:72" ht="22.15" customHeight="1" x14ac:dyDescent="0.35">
      <c r="A93" s="6">
        <v>87</v>
      </c>
      <c r="B93" s="6" t="s">
        <v>61</v>
      </c>
      <c r="C93" s="6" t="s">
        <v>62</v>
      </c>
      <c r="D93" s="6" t="s">
        <v>58</v>
      </c>
      <c r="E93" s="13" t="s">
        <v>105</v>
      </c>
      <c r="F93" s="14" t="s">
        <v>50</v>
      </c>
      <c r="G93" s="15">
        <v>82.6</v>
      </c>
      <c r="H93" s="16">
        <v>1</v>
      </c>
      <c r="I93" s="17">
        <f t="shared" si="1"/>
        <v>82.6</v>
      </c>
      <c r="J93" s="16"/>
      <c r="K93" s="18">
        <f t="shared" si="8"/>
        <v>0</v>
      </c>
      <c r="L93" s="19">
        <v>1</v>
      </c>
      <c r="M93" s="17">
        <f t="shared" si="3"/>
        <v>82.6</v>
      </c>
      <c r="N93" s="20">
        <f t="shared" si="5"/>
        <v>0</v>
      </c>
      <c r="O93" s="17">
        <f t="shared" si="4"/>
        <v>0</v>
      </c>
      <c r="P93" s="1"/>
      <c r="Q93" s="21">
        <v>1</v>
      </c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>
        <f t="shared" si="7"/>
        <v>1</v>
      </c>
    </row>
    <row r="94" spans="1:72" ht="22.15" customHeight="1" x14ac:dyDescent="0.35">
      <c r="A94" s="6">
        <v>88</v>
      </c>
      <c r="B94" s="6" t="s">
        <v>61</v>
      </c>
      <c r="C94" s="6" t="s">
        <v>62</v>
      </c>
      <c r="D94" s="6" t="s">
        <v>58</v>
      </c>
      <c r="E94" s="13" t="s">
        <v>105</v>
      </c>
      <c r="F94" s="14" t="s">
        <v>50</v>
      </c>
      <c r="G94" s="15">
        <v>82.6</v>
      </c>
      <c r="H94" s="16">
        <v>60</v>
      </c>
      <c r="I94" s="17">
        <f t="shared" ref="I94:I120" si="9">+H94*G94</f>
        <v>4956</v>
      </c>
      <c r="J94" s="16"/>
      <c r="K94" s="18">
        <f t="shared" si="8"/>
        <v>0</v>
      </c>
      <c r="L94" s="19">
        <v>0</v>
      </c>
      <c r="M94" s="17">
        <f t="shared" si="3"/>
        <v>0</v>
      </c>
      <c r="N94" s="20">
        <f t="shared" si="5"/>
        <v>60</v>
      </c>
      <c r="O94" s="17">
        <f t="shared" si="4"/>
        <v>4956</v>
      </c>
      <c r="P94" s="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>
        <f t="shared" si="7"/>
        <v>0</v>
      </c>
    </row>
    <row r="95" spans="1:72" ht="20.100000000000001" customHeight="1" x14ac:dyDescent="0.35">
      <c r="A95" s="6">
        <v>89</v>
      </c>
      <c r="B95" s="6" t="s">
        <v>41</v>
      </c>
      <c r="C95" s="6" t="s">
        <v>42</v>
      </c>
      <c r="D95" s="6"/>
      <c r="E95" s="13" t="s">
        <v>106</v>
      </c>
      <c r="F95" s="14" t="s">
        <v>46</v>
      </c>
      <c r="G95" s="15">
        <v>92.04</v>
      </c>
      <c r="H95" s="16">
        <v>2</v>
      </c>
      <c r="I95" s="17">
        <f t="shared" si="9"/>
        <v>184.08</v>
      </c>
      <c r="J95" s="16"/>
      <c r="K95" s="18">
        <f t="shared" si="8"/>
        <v>0</v>
      </c>
      <c r="L95" s="19">
        <v>0</v>
      </c>
      <c r="M95" s="17">
        <f t="shared" ref="M95:M120" si="10">L95*G95</f>
        <v>0</v>
      </c>
      <c r="N95" s="20">
        <f t="shared" ref="N95:N120" si="11">+H95+J95-L95</f>
        <v>2</v>
      </c>
      <c r="O95" s="17">
        <f t="shared" ref="O95:O120" si="12">N95*G95</f>
        <v>184.08</v>
      </c>
      <c r="P95" s="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>
        <f t="shared" si="7"/>
        <v>0</v>
      </c>
    </row>
    <row r="96" spans="1:72" ht="20.100000000000001" customHeight="1" x14ac:dyDescent="0.35">
      <c r="A96" s="6">
        <v>90</v>
      </c>
      <c r="B96" s="6" t="s">
        <v>41</v>
      </c>
      <c r="C96" s="6" t="s">
        <v>42</v>
      </c>
      <c r="D96" s="6"/>
      <c r="E96" s="13" t="s">
        <v>106</v>
      </c>
      <c r="F96" s="14" t="s">
        <v>46</v>
      </c>
      <c r="G96" s="15">
        <v>138.16999999999999</v>
      </c>
      <c r="H96" s="16">
        <v>7</v>
      </c>
      <c r="I96" s="17">
        <f t="shared" si="9"/>
        <v>967.18999999999994</v>
      </c>
      <c r="J96" s="16"/>
      <c r="K96" s="18">
        <f t="shared" si="8"/>
        <v>0</v>
      </c>
      <c r="L96" s="19">
        <v>0</v>
      </c>
      <c r="M96" s="17">
        <f t="shared" si="10"/>
        <v>0</v>
      </c>
      <c r="N96" s="20">
        <f t="shared" si="11"/>
        <v>7</v>
      </c>
      <c r="O96" s="17">
        <f t="shared" si="12"/>
        <v>967.18999999999994</v>
      </c>
      <c r="P96" s="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>
        <f t="shared" si="7"/>
        <v>0</v>
      </c>
    </row>
    <row r="97" spans="1:72" ht="20.100000000000001" customHeight="1" x14ac:dyDescent="0.35">
      <c r="A97" s="6">
        <v>91</v>
      </c>
      <c r="B97" s="6" t="s">
        <v>94</v>
      </c>
      <c r="C97" s="6" t="s">
        <v>95</v>
      </c>
      <c r="D97" s="6"/>
      <c r="E97" s="13" t="s">
        <v>107</v>
      </c>
      <c r="F97" s="14" t="s">
        <v>50</v>
      </c>
      <c r="G97" s="15">
        <v>135.69999999999999</v>
      </c>
      <c r="H97" s="16">
        <v>19</v>
      </c>
      <c r="I97" s="17">
        <f t="shared" si="9"/>
        <v>2578.2999999999997</v>
      </c>
      <c r="J97" s="16"/>
      <c r="K97" s="18">
        <f t="shared" si="8"/>
        <v>0</v>
      </c>
      <c r="L97" s="19">
        <v>19</v>
      </c>
      <c r="M97" s="17">
        <f t="shared" si="10"/>
        <v>2578.2999999999997</v>
      </c>
      <c r="N97" s="20">
        <f t="shared" si="11"/>
        <v>0</v>
      </c>
      <c r="O97" s="17">
        <f t="shared" si="12"/>
        <v>0</v>
      </c>
      <c r="P97" s="1"/>
      <c r="Q97" s="21">
        <v>2</v>
      </c>
      <c r="R97" s="21"/>
      <c r="S97" s="21"/>
      <c r="T97" s="21">
        <v>1</v>
      </c>
      <c r="U97" s="21">
        <v>1</v>
      </c>
      <c r="V97" s="21"/>
      <c r="W97" s="21"/>
      <c r="X97" s="21"/>
      <c r="Y97" s="21">
        <v>1</v>
      </c>
      <c r="Z97" s="21"/>
      <c r="AA97" s="21">
        <v>1</v>
      </c>
      <c r="AB97" s="21">
        <v>1</v>
      </c>
      <c r="AC97" s="21">
        <v>1</v>
      </c>
      <c r="AD97" s="21">
        <v>1</v>
      </c>
      <c r="AE97" s="21"/>
      <c r="AF97" s="21">
        <v>1</v>
      </c>
      <c r="AG97" s="21"/>
      <c r="AH97" s="21"/>
      <c r="AI97" s="21"/>
      <c r="AJ97" s="21"/>
      <c r="AK97" s="21">
        <v>1</v>
      </c>
      <c r="AL97" s="21"/>
      <c r="AM97" s="21"/>
      <c r="AN97" s="21">
        <v>1</v>
      </c>
      <c r="AO97" s="21"/>
      <c r="AP97" s="21"/>
      <c r="AQ97" s="21">
        <v>1</v>
      </c>
      <c r="AR97" s="21">
        <v>1</v>
      </c>
      <c r="AS97" s="21">
        <v>1</v>
      </c>
      <c r="AT97" s="21"/>
      <c r="AU97" s="21">
        <v>1</v>
      </c>
      <c r="AV97" s="21"/>
      <c r="AW97" s="21"/>
      <c r="AX97" s="21"/>
      <c r="AY97" s="21">
        <v>1</v>
      </c>
      <c r="AZ97" s="21"/>
      <c r="BA97" s="21"/>
      <c r="BB97" s="21"/>
      <c r="BC97" s="21">
        <v>1</v>
      </c>
      <c r="BD97" s="21"/>
      <c r="BE97" s="21">
        <v>1</v>
      </c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>
        <f t="shared" si="7"/>
        <v>19</v>
      </c>
    </row>
    <row r="98" spans="1:72" ht="20.100000000000001" customHeight="1" x14ac:dyDescent="0.35">
      <c r="A98" s="6">
        <v>92</v>
      </c>
      <c r="B98" s="6" t="s">
        <v>94</v>
      </c>
      <c r="C98" s="6" t="s">
        <v>95</v>
      </c>
      <c r="D98" s="6" t="s">
        <v>58</v>
      </c>
      <c r="E98" s="13" t="s">
        <v>107</v>
      </c>
      <c r="F98" s="14" t="s">
        <v>50</v>
      </c>
      <c r="G98" s="15">
        <v>129.80000000000001</v>
      </c>
      <c r="H98" s="16">
        <v>30</v>
      </c>
      <c r="I98" s="17">
        <f t="shared" si="9"/>
        <v>3894.0000000000005</v>
      </c>
      <c r="J98" s="16"/>
      <c r="K98" s="18">
        <f t="shared" si="8"/>
        <v>0</v>
      </c>
      <c r="L98" s="19">
        <v>5</v>
      </c>
      <c r="M98" s="17">
        <f t="shared" si="10"/>
        <v>649</v>
      </c>
      <c r="N98" s="20">
        <f t="shared" si="11"/>
        <v>25</v>
      </c>
      <c r="O98" s="17">
        <f t="shared" si="12"/>
        <v>3245.0000000000005</v>
      </c>
      <c r="P98" s="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>
        <v>1</v>
      </c>
      <c r="BH98" s="21"/>
      <c r="BI98" s="21"/>
      <c r="BJ98" s="21"/>
      <c r="BK98" s="21"/>
      <c r="BL98" s="21">
        <v>1</v>
      </c>
      <c r="BM98" s="21">
        <v>1</v>
      </c>
      <c r="BN98" s="21"/>
      <c r="BO98" s="21"/>
      <c r="BP98" s="21"/>
      <c r="BQ98" s="21">
        <v>1</v>
      </c>
      <c r="BR98" s="21">
        <v>1</v>
      </c>
      <c r="BS98" s="21"/>
      <c r="BT98" s="21">
        <f t="shared" si="7"/>
        <v>5</v>
      </c>
    </row>
    <row r="99" spans="1:72" ht="20.100000000000001" customHeight="1" x14ac:dyDescent="0.35">
      <c r="A99" s="6">
        <v>93</v>
      </c>
      <c r="B99" s="6" t="s">
        <v>94</v>
      </c>
      <c r="C99" s="6" t="s">
        <v>95</v>
      </c>
      <c r="D99" s="6"/>
      <c r="E99" s="13" t="s">
        <v>107</v>
      </c>
      <c r="F99" s="14" t="s">
        <v>50</v>
      </c>
      <c r="G99" s="15">
        <v>129.80000000000001</v>
      </c>
      <c r="H99" s="16">
        <v>0</v>
      </c>
      <c r="I99" s="17">
        <f t="shared" si="9"/>
        <v>0</v>
      </c>
      <c r="J99" s="16"/>
      <c r="K99" s="18">
        <f t="shared" si="8"/>
        <v>0</v>
      </c>
      <c r="L99" s="19">
        <v>0</v>
      </c>
      <c r="M99" s="17">
        <f t="shared" si="10"/>
        <v>0</v>
      </c>
      <c r="N99" s="20">
        <f t="shared" si="11"/>
        <v>0</v>
      </c>
      <c r="O99" s="17">
        <f t="shared" si="12"/>
        <v>0</v>
      </c>
      <c r="P99" s="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>
        <f t="shared" si="7"/>
        <v>0</v>
      </c>
    </row>
    <row r="100" spans="1:72" ht="20.100000000000001" customHeight="1" x14ac:dyDescent="0.35">
      <c r="A100" s="6">
        <v>94</v>
      </c>
      <c r="B100" s="6" t="s">
        <v>41</v>
      </c>
      <c r="C100" s="6" t="s">
        <v>42</v>
      </c>
      <c r="D100" s="6"/>
      <c r="E100" s="13" t="s">
        <v>108</v>
      </c>
      <c r="F100" s="14" t="s">
        <v>46</v>
      </c>
      <c r="G100" s="15">
        <v>177</v>
      </c>
      <c r="H100" s="16">
        <v>19</v>
      </c>
      <c r="I100" s="17">
        <f t="shared" si="9"/>
        <v>3363</v>
      </c>
      <c r="J100" s="16"/>
      <c r="K100" s="18">
        <f t="shared" si="8"/>
        <v>0</v>
      </c>
      <c r="L100" s="19">
        <v>3</v>
      </c>
      <c r="M100" s="17">
        <f t="shared" si="10"/>
        <v>531</v>
      </c>
      <c r="N100" s="20">
        <f t="shared" si="11"/>
        <v>16</v>
      </c>
      <c r="O100" s="17">
        <f t="shared" si="12"/>
        <v>2832</v>
      </c>
      <c r="P100" s="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>
        <v>3</v>
      </c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>
        <f t="shared" si="7"/>
        <v>3</v>
      </c>
    </row>
    <row r="101" spans="1:72" ht="20.100000000000001" customHeight="1" x14ac:dyDescent="0.35">
      <c r="A101" s="6">
        <v>95</v>
      </c>
      <c r="B101" s="6" t="s">
        <v>47</v>
      </c>
      <c r="C101" s="6" t="s">
        <v>48</v>
      </c>
      <c r="D101" s="6"/>
      <c r="E101" s="13" t="s">
        <v>109</v>
      </c>
      <c r="F101" s="14" t="s">
        <v>46</v>
      </c>
      <c r="G101" s="15">
        <v>678.5</v>
      </c>
      <c r="H101" s="16">
        <v>5</v>
      </c>
      <c r="I101" s="17">
        <f t="shared" si="9"/>
        <v>3392.5</v>
      </c>
      <c r="J101" s="16"/>
      <c r="K101" s="18">
        <f t="shared" si="8"/>
        <v>0</v>
      </c>
      <c r="L101" s="19">
        <v>0</v>
      </c>
      <c r="M101" s="17">
        <f t="shared" si="10"/>
        <v>0</v>
      </c>
      <c r="N101" s="20">
        <f t="shared" si="11"/>
        <v>5</v>
      </c>
      <c r="O101" s="17">
        <f t="shared" si="12"/>
        <v>3392.5</v>
      </c>
      <c r="P101" s="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>
        <f t="shared" si="7"/>
        <v>0</v>
      </c>
    </row>
    <row r="102" spans="1:72" ht="20.100000000000001" customHeight="1" x14ac:dyDescent="0.35">
      <c r="A102" s="6">
        <v>96</v>
      </c>
      <c r="B102" s="6" t="s">
        <v>47</v>
      </c>
      <c r="C102" s="6" t="s">
        <v>48</v>
      </c>
      <c r="D102" s="24" t="s">
        <v>58</v>
      </c>
      <c r="E102" s="13" t="s">
        <v>109</v>
      </c>
      <c r="F102" s="14" t="s">
        <v>46</v>
      </c>
      <c r="G102" s="15">
        <v>560.5</v>
      </c>
      <c r="H102" s="16">
        <v>1</v>
      </c>
      <c r="I102" s="17">
        <f t="shared" si="9"/>
        <v>560.5</v>
      </c>
      <c r="J102" s="16"/>
      <c r="K102" s="18">
        <f t="shared" si="8"/>
        <v>0</v>
      </c>
      <c r="L102" s="19">
        <v>1</v>
      </c>
      <c r="M102" s="17">
        <f t="shared" si="10"/>
        <v>560.5</v>
      </c>
      <c r="N102" s="20">
        <f t="shared" si="11"/>
        <v>0</v>
      </c>
      <c r="O102" s="17">
        <f t="shared" si="12"/>
        <v>0</v>
      </c>
      <c r="P102" s="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>
        <v>1</v>
      </c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>
        <f t="shared" si="7"/>
        <v>1</v>
      </c>
    </row>
    <row r="103" spans="1:72" ht="20.100000000000001" customHeight="1" x14ac:dyDescent="0.35">
      <c r="A103" s="6">
        <v>97</v>
      </c>
      <c r="B103" s="6" t="s">
        <v>47</v>
      </c>
      <c r="C103" s="6" t="s">
        <v>48</v>
      </c>
      <c r="D103" s="6"/>
      <c r="E103" s="13" t="s">
        <v>110</v>
      </c>
      <c r="F103" s="14" t="s">
        <v>54</v>
      </c>
      <c r="G103" s="15">
        <v>135.69999999999999</v>
      </c>
      <c r="H103" s="16">
        <v>7</v>
      </c>
      <c r="I103" s="17">
        <f t="shared" si="9"/>
        <v>949.89999999999986</v>
      </c>
      <c r="J103" s="16"/>
      <c r="K103" s="18">
        <f t="shared" si="8"/>
        <v>0</v>
      </c>
      <c r="L103" s="19">
        <v>2</v>
      </c>
      <c r="M103" s="17">
        <f t="shared" si="10"/>
        <v>271.39999999999998</v>
      </c>
      <c r="N103" s="20">
        <f t="shared" si="11"/>
        <v>5</v>
      </c>
      <c r="O103" s="17">
        <f t="shared" si="12"/>
        <v>678.5</v>
      </c>
      <c r="P103" s="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>
        <v>1</v>
      </c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>
        <v>1</v>
      </c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>
        <f t="shared" si="7"/>
        <v>2</v>
      </c>
    </row>
    <row r="104" spans="1:72" ht="20.100000000000001" customHeight="1" x14ac:dyDescent="0.35">
      <c r="A104" s="6">
        <v>98</v>
      </c>
      <c r="B104" s="6" t="s">
        <v>47</v>
      </c>
      <c r="C104" s="6" t="s">
        <v>48</v>
      </c>
      <c r="D104" s="6"/>
      <c r="E104" s="13" t="s">
        <v>110</v>
      </c>
      <c r="F104" s="14" t="s">
        <v>54</v>
      </c>
      <c r="G104" s="15">
        <v>135.70099999999999</v>
      </c>
      <c r="H104" s="16">
        <v>0</v>
      </c>
      <c r="I104" s="17">
        <f t="shared" si="9"/>
        <v>0</v>
      </c>
      <c r="J104" s="16"/>
      <c r="K104" s="18">
        <f t="shared" si="8"/>
        <v>0</v>
      </c>
      <c r="L104" s="19">
        <v>0</v>
      </c>
      <c r="M104" s="17">
        <f t="shared" si="10"/>
        <v>0</v>
      </c>
      <c r="N104" s="20">
        <f t="shared" si="11"/>
        <v>0</v>
      </c>
      <c r="O104" s="17">
        <f t="shared" si="12"/>
        <v>0</v>
      </c>
      <c r="P104" s="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>
        <f t="shared" si="7"/>
        <v>0</v>
      </c>
    </row>
    <row r="105" spans="1:72" ht="20.100000000000001" customHeight="1" x14ac:dyDescent="0.35">
      <c r="A105" s="6">
        <v>99</v>
      </c>
      <c r="B105" s="6" t="s">
        <v>61</v>
      </c>
      <c r="C105" s="6" t="s">
        <v>62</v>
      </c>
      <c r="D105" s="6"/>
      <c r="E105" s="13" t="s">
        <v>111</v>
      </c>
      <c r="F105" s="14" t="s">
        <v>46</v>
      </c>
      <c r="G105" s="15">
        <v>40.119999999999997</v>
      </c>
      <c r="H105" s="16">
        <v>0</v>
      </c>
      <c r="I105" s="17">
        <f t="shared" si="9"/>
        <v>0</v>
      </c>
      <c r="J105" s="16"/>
      <c r="K105" s="18">
        <f t="shared" si="8"/>
        <v>0</v>
      </c>
      <c r="L105" s="19">
        <v>0</v>
      </c>
      <c r="M105" s="17">
        <f t="shared" si="10"/>
        <v>0</v>
      </c>
      <c r="N105" s="20">
        <f t="shared" si="11"/>
        <v>0</v>
      </c>
      <c r="O105" s="17">
        <f t="shared" si="12"/>
        <v>0</v>
      </c>
      <c r="P105" s="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>
        <f t="shared" si="7"/>
        <v>0</v>
      </c>
    </row>
    <row r="106" spans="1:72" ht="19.899999999999999" customHeight="1" x14ac:dyDescent="0.35">
      <c r="A106" s="6">
        <v>100</v>
      </c>
      <c r="B106" s="6" t="s">
        <v>61</v>
      </c>
      <c r="C106" s="6" t="s">
        <v>62</v>
      </c>
      <c r="D106" s="6"/>
      <c r="E106" s="13" t="s">
        <v>111</v>
      </c>
      <c r="F106" s="14" t="s">
        <v>46</v>
      </c>
      <c r="G106" s="15">
        <v>30.538399999999999</v>
      </c>
      <c r="H106" s="16">
        <v>96</v>
      </c>
      <c r="I106" s="17">
        <f t="shared" si="9"/>
        <v>2931.6864</v>
      </c>
      <c r="J106" s="16"/>
      <c r="K106" s="18">
        <f t="shared" si="8"/>
        <v>0</v>
      </c>
      <c r="L106" s="19">
        <v>0</v>
      </c>
      <c r="M106" s="17">
        <f t="shared" si="10"/>
        <v>0</v>
      </c>
      <c r="N106" s="20">
        <f t="shared" si="11"/>
        <v>96</v>
      </c>
      <c r="O106" s="17">
        <f t="shared" si="12"/>
        <v>2931.6864</v>
      </c>
      <c r="P106" s="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>
        <f t="shared" si="7"/>
        <v>0</v>
      </c>
    </row>
    <row r="107" spans="1:72" ht="20.100000000000001" customHeight="1" x14ac:dyDescent="0.35">
      <c r="A107" s="6">
        <v>101</v>
      </c>
      <c r="B107" s="6" t="s">
        <v>61</v>
      </c>
      <c r="C107" s="6" t="s">
        <v>62</v>
      </c>
      <c r="D107" s="6" t="s">
        <v>58</v>
      </c>
      <c r="E107" s="13" t="s">
        <v>111</v>
      </c>
      <c r="F107" s="14" t="s">
        <v>46</v>
      </c>
      <c r="G107" s="15">
        <v>41.3</v>
      </c>
      <c r="H107" s="16">
        <v>60</v>
      </c>
      <c r="I107" s="17">
        <f t="shared" si="9"/>
        <v>2478</v>
      </c>
      <c r="J107" s="16"/>
      <c r="K107" s="18">
        <f t="shared" si="8"/>
        <v>0</v>
      </c>
      <c r="L107" s="19">
        <v>31</v>
      </c>
      <c r="M107" s="17">
        <f t="shared" si="10"/>
        <v>1280.3</v>
      </c>
      <c r="N107" s="20">
        <f t="shared" si="11"/>
        <v>29</v>
      </c>
      <c r="O107" s="17">
        <f t="shared" si="12"/>
        <v>1197.6999999999998</v>
      </c>
      <c r="P107" s="1"/>
      <c r="Q107" s="21">
        <v>2</v>
      </c>
      <c r="R107" s="21">
        <v>1</v>
      </c>
      <c r="S107" s="21"/>
      <c r="T107" s="21"/>
      <c r="U107" s="21">
        <v>1</v>
      </c>
      <c r="V107" s="21">
        <v>1</v>
      </c>
      <c r="W107" s="21"/>
      <c r="X107" s="21"/>
      <c r="Y107" s="21">
        <v>2</v>
      </c>
      <c r="Z107" s="21"/>
      <c r="AA107" s="21"/>
      <c r="AB107" s="21"/>
      <c r="AC107" s="21">
        <v>1</v>
      </c>
      <c r="AD107" s="21">
        <v>1</v>
      </c>
      <c r="AE107" s="21">
        <v>1</v>
      </c>
      <c r="AF107" s="21">
        <v>1</v>
      </c>
      <c r="AG107" s="21"/>
      <c r="AH107" s="21"/>
      <c r="AI107" s="21"/>
      <c r="AJ107" s="21"/>
      <c r="AK107" s="21">
        <v>1</v>
      </c>
      <c r="AL107" s="21">
        <v>1</v>
      </c>
      <c r="AM107" s="21">
        <v>1</v>
      </c>
      <c r="AN107" s="21"/>
      <c r="AO107" s="21">
        <v>1</v>
      </c>
      <c r="AP107" s="21"/>
      <c r="AQ107" s="21">
        <v>1</v>
      </c>
      <c r="AR107" s="21">
        <v>1</v>
      </c>
      <c r="AS107" s="21">
        <v>1</v>
      </c>
      <c r="AT107" s="21"/>
      <c r="AU107" s="21">
        <v>1</v>
      </c>
      <c r="AV107" s="21">
        <v>1</v>
      </c>
      <c r="AW107" s="21">
        <v>1</v>
      </c>
      <c r="AX107" s="21"/>
      <c r="AY107" s="21"/>
      <c r="AZ107" s="21">
        <v>1</v>
      </c>
      <c r="BA107" s="21"/>
      <c r="BB107" s="21"/>
      <c r="BC107" s="21">
        <v>1</v>
      </c>
      <c r="BD107" s="21">
        <v>1</v>
      </c>
      <c r="BE107" s="21">
        <v>1</v>
      </c>
      <c r="BF107" s="21"/>
      <c r="BG107" s="21">
        <v>1</v>
      </c>
      <c r="BH107" s="21">
        <v>1</v>
      </c>
      <c r="BI107" s="21"/>
      <c r="BJ107" s="21"/>
      <c r="BK107" s="21">
        <v>1</v>
      </c>
      <c r="BL107" s="21">
        <v>1</v>
      </c>
      <c r="BM107" s="21">
        <v>1</v>
      </c>
      <c r="BN107" s="21"/>
      <c r="BO107" s="21"/>
      <c r="BP107" s="21"/>
      <c r="BQ107" s="21">
        <v>1</v>
      </c>
      <c r="BR107" s="21"/>
      <c r="BS107" s="21"/>
      <c r="BT107" s="21">
        <f t="shared" si="7"/>
        <v>31</v>
      </c>
    </row>
    <row r="108" spans="1:72" ht="20.100000000000001" customHeight="1" x14ac:dyDescent="0.35">
      <c r="A108" s="6">
        <v>102</v>
      </c>
      <c r="B108" s="6" t="s">
        <v>61</v>
      </c>
      <c r="C108" s="6" t="s">
        <v>62</v>
      </c>
      <c r="D108" s="6"/>
      <c r="E108" s="13" t="s">
        <v>112</v>
      </c>
      <c r="F108" s="14" t="s">
        <v>46</v>
      </c>
      <c r="G108" s="15">
        <v>1388.2339999999999</v>
      </c>
      <c r="H108" s="16">
        <v>3</v>
      </c>
      <c r="I108" s="17">
        <f t="shared" si="9"/>
        <v>4164.7019999999993</v>
      </c>
      <c r="J108" s="16"/>
      <c r="K108" s="18">
        <f t="shared" si="8"/>
        <v>0</v>
      </c>
      <c r="L108" s="19">
        <v>0</v>
      </c>
      <c r="M108" s="17">
        <f t="shared" si="10"/>
        <v>0</v>
      </c>
      <c r="N108" s="20">
        <f t="shared" si="11"/>
        <v>3</v>
      </c>
      <c r="O108" s="17">
        <f t="shared" si="12"/>
        <v>4164.7019999999993</v>
      </c>
      <c r="P108" s="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>
        <f t="shared" si="7"/>
        <v>0</v>
      </c>
    </row>
    <row r="109" spans="1:72" ht="20.100000000000001" customHeight="1" x14ac:dyDescent="0.35">
      <c r="A109" s="6">
        <v>103</v>
      </c>
      <c r="B109" s="6" t="s">
        <v>61</v>
      </c>
      <c r="C109" s="6" t="s">
        <v>62</v>
      </c>
      <c r="D109" s="6"/>
      <c r="E109" s="13" t="s">
        <v>113</v>
      </c>
      <c r="F109" s="14" t="s">
        <v>46</v>
      </c>
      <c r="G109" s="15">
        <v>1110.58</v>
      </c>
      <c r="H109" s="16">
        <v>10</v>
      </c>
      <c r="I109" s="17">
        <f t="shared" si="9"/>
        <v>11105.8</v>
      </c>
      <c r="J109" s="16"/>
      <c r="K109" s="18">
        <f t="shared" si="8"/>
        <v>0</v>
      </c>
      <c r="L109" s="19">
        <v>0</v>
      </c>
      <c r="M109" s="17">
        <f t="shared" si="10"/>
        <v>0</v>
      </c>
      <c r="N109" s="20">
        <f t="shared" si="11"/>
        <v>10</v>
      </c>
      <c r="O109" s="17">
        <f t="shared" si="12"/>
        <v>11105.8</v>
      </c>
      <c r="P109" s="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>
        <f t="shared" si="7"/>
        <v>0</v>
      </c>
    </row>
    <row r="110" spans="1:72" ht="20.100000000000001" customHeight="1" x14ac:dyDescent="0.35">
      <c r="A110" s="6">
        <v>104</v>
      </c>
      <c r="B110" s="6" t="s">
        <v>41</v>
      </c>
      <c r="C110" s="6" t="s">
        <v>42</v>
      </c>
      <c r="D110" s="6"/>
      <c r="E110" s="13" t="s">
        <v>114</v>
      </c>
      <c r="F110" s="14" t="s">
        <v>46</v>
      </c>
      <c r="G110" s="15">
        <v>56.64</v>
      </c>
      <c r="H110" s="16">
        <v>24</v>
      </c>
      <c r="I110" s="17">
        <f t="shared" si="9"/>
        <v>1359.3600000000001</v>
      </c>
      <c r="J110" s="16"/>
      <c r="K110" s="18">
        <f t="shared" si="8"/>
        <v>0</v>
      </c>
      <c r="L110" s="19">
        <v>0</v>
      </c>
      <c r="M110" s="17">
        <f t="shared" si="10"/>
        <v>0</v>
      </c>
      <c r="N110" s="20">
        <f t="shared" si="11"/>
        <v>24</v>
      </c>
      <c r="O110" s="17">
        <f t="shared" si="12"/>
        <v>1359.3600000000001</v>
      </c>
      <c r="P110" s="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>
        <f t="shared" si="7"/>
        <v>0</v>
      </c>
    </row>
    <row r="111" spans="1:72" ht="20.100000000000001" customHeight="1" x14ac:dyDescent="0.35">
      <c r="A111" s="6">
        <v>105</v>
      </c>
      <c r="B111" s="6" t="s">
        <v>41</v>
      </c>
      <c r="C111" s="6" t="s">
        <v>42</v>
      </c>
      <c r="D111" s="6"/>
      <c r="E111" s="13" t="s">
        <v>114</v>
      </c>
      <c r="F111" s="14" t="s">
        <v>46</v>
      </c>
      <c r="G111" s="30">
        <v>53.1</v>
      </c>
      <c r="H111" s="31">
        <v>22</v>
      </c>
      <c r="I111" s="17">
        <f t="shared" si="9"/>
        <v>1168.2</v>
      </c>
      <c r="J111" s="16"/>
      <c r="K111" s="18">
        <f t="shared" si="8"/>
        <v>0</v>
      </c>
      <c r="L111" s="19">
        <v>4</v>
      </c>
      <c r="M111" s="17">
        <f t="shared" si="10"/>
        <v>212.4</v>
      </c>
      <c r="N111" s="20">
        <f t="shared" si="11"/>
        <v>18</v>
      </c>
      <c r="O111" s="17">
        <f t="shared" si="12"/>
        <v>955.80000000000007</v>
      </c>
      <c r="P111" s="1"/>
      <c r="Q111" s="21">
        <v>4</v>
      </c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>
        <f t="shared" si="7"/>
        <v>4</v>
      </c>
    </row>
    <row r="112" spans="1:72" ht="19.5" customHeight="1" x14ac:dyDescent="0.35">
      <c r="A112" s="6">
        <v>106</v>
      </c>
      <c r="B112" s="6" t="s">
        <v>61</v>
      </c>
      <c r="C112" s="6" t="s">
        <v>62</v>
      </c>
      <c r="D112" s="6"/>
      <c r="E112" s="13" t="s">
        <v>115</v>
      </c>
      <c r="F112" s="14" t="s">
        <v>50</v>
      </c>
      <c r="G112" s="30">
        <v>93.22</v>
      </c>
      <c r="H112" s="31">
        <v>112</v>
      </c>
      <c r="I112" s="17">
        <f t="shared" si="9"/>
        <v>10440.64</v>
      </c>
      <c r="J112" s="16"/>
      <c r="K112" s="18">
        <f t="shared" si="8"/>
        <v>0</v>
      </c>
      <c r="L112" s="19">
        <v>0</v>
      </c>
      <c r="M112" s="17">
        <f t="shared" si="10"/>
        <v>0</v>
      </c>
      <c r="N112" s="20">
        <f t="shared" si="11"/>
        <v>112</v>
      </c>
      <c r="O112" s="17">
        <f t="shared" si="12"/>
        <v>10440.64</v>
      </c>
      <c r="P112" s="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>
        <f t="shared" si="7"/>
        <v>0</v>
      </c>
    </row>
    <row r="113" spans="1:73" ht="19.5" customHeight="1" x14ac:dyDescent="0.35">
      <c r="A113" s="6">
        <v>107</v>
      </c>
      <c r="B113" s="6" t="s">
        <v>61</v>
      </c>
      <c r="C113" s="6" t="s">
        <v>62</v>
      </c>
      <c r="D113" s="6" t="s">
        <v>58</v>
      </c>
      <c r="E113" s="13" t="s">
        <v>115</v>
      </c>
      <c r="F113" s="14" t="s">
        <v>50</v>
      </c>
      <c r="G113" s="30">
        <v>165.2</v>
      </c>
      <c r="H113" s="31">
        <v>36</v>
      </c>
      <c r="I113" s="17">
        <f t="shared" si="9"/>
        <v>5947.2</v>
      </c>
      <c r="J113" s="16"/>
      <c r="K113" s="18">
        <f t="shared" si="8"/>
        <v>0</v>
      </c>
      <c r="L113" s="19">
        <v>22</v>
      </c>
      <c r="M113" s="17">
        <f t="shared" si="10"/>
        <v>3634.3999999999996</v>
      </c>
      <c r="N113" s="32">
        <f t="shared" si="11"/>
        <v>14</v>
      </c>
      <c r="O113" s="17">
        <f t="shared" si="12"/>
        <v>2312.7999999999997</v>
      </c>
      <c r="P113" s="1"/>
      <c r="Q113" s="21">
        <v>8</v>
      </c>
      <c r="R113" s="21">
        <v>1</v>
      </c>
      <c r="S113" s="21"/>
      <c r="T113" s="21"/>
      <c r="U113" s="21"/>
      <c r="V113" s="21">
        <v>1</v>
      </c>
      <c r="W113" s="21"/>
      <c r="X113" s="21">
        <v>1</v>
      </c>
      <c r="Y113" s="21"/>
      <c r="Z113" s="21"/>
      <c r="AA113" s="21">
        <v>1</v>
      </c>
      <c r="AB113" s="21"/>
      <c r="AC113" s="21">
        <v>1</v>
      </c>
      <c r="AD113" s="21">
        <v>1</v>
      </c>
      <c r="AE113" s="21"/>
      <c r="AF113" s="21">
        <v>1</v>
      </c>
      <c r="AG113" s="21"/>
      <c r="AH113" s="21"/>
      <c r="AI113" s="21"/>
      <c r="AJ113" s="21"/>
      <c r="AK113" s="21"/>
      <c r="AL113" s="21">
        <v>1</v>
      </c>
      <c r="AM113" s="21"/>
      <c r="AN113" s="21"/>
      <c r="AO113" s="21"/>
      <c r="AP113" s="21"/>
      <c r="AQ113" s="21"/>
      <c r="AR113" s="21"/>
      <c r="AS113" s="21">
        <v>1</v>
      </c>
      <c r="AT113" s="21"/>
      <c r="AU113" s="21"/>
      <c r="AV113" s="21"/>
      <c r="AW113" s="21"/>
      <c r="AX113" s="21">
        <v>1</v>
      </c>
      <c r="AY113" s="21"/>
      <c r="AZ113" s="21"/>
      <c r="BA113" s="21">
        <v>1</v>
      </c>
      <c r="BB113" s="21"/>
      <c r="BC113" s="21"/>
      <c r="BD113" s="21"/>
      <c r="BE113" s="21"/>
      <c r="BF113" s="21"/>
      <c r="BG113" s="21">
        <v>1</v>
      </c>
      <c r="BH113" s="21"/>
      <c r="BI113" s="21"/>
      <c r="BJ113" s="21"/>
      <c r="BK113" s="21">
        <v>1</v>
      </c>
      <c r="BL113" s="21"/>
      <c r="BM113" s="21">
        <v>1</v>
      </c>
      <c r="BN113" s="21"/>
      <c r="BO113" s="21"/>
      <c r="BP113" s="21"/>
      <c r="BQ113" s="21"/>
      <c r="BR113" s="21"/>
      <c r="BS113" s="21"/>
      <c r="BT113" s="21">
        <f t="shared" si="7"/>
        <v>22</v>
      </c>
    </row>
    <row r="114" spans="1:73" ht="19.5" customHeight="1" x14ac:dyDescent="0.35">
      <c r="A114" s="6">
        <v>108</v>
      </c>
      <c r="B114" s="6" t="s">
        <v>61</v>
      </c>
      <c r="C114" s="6" t="s">
        <v>62</v>
      </c>
      <c r="D114" s="6" t="s">
        <v>58</v>
      </c>
      <c r="E114" s="13" t="s">
        <v>115</v>
      </c>
      <c r="F114" s="14" t="s">
        <v>50</v>
      </c>
      <c r="G114" s="30">
        <v>165.2</v>
      </c>
      <c r="H114" s="31">
        <v>60</v>
      </c>
      <c r="I114" s="17">
        <f t="shared" si="9"/>
        <v>9912</v>
      </c>
      <c r="J114" s="16"/>
      <c r="K114" s="18">
        <f t="shared" si="8"/>
        <v>0</v>
      </c>
      <c r="L114" s="19">
        <v>0</v>
      </c>
      <c r="M114" s="17">
        <f t="shared" si="10"/>
        <v>0</v>
      </c>
      <c r="N114" s="32">
        <f t="shared" si="11"/>
        <v>60</v>
      </c>
      <c r="O114" s="17">
        <f t="shared" si="12"/>
        <v>9912</v>
      </c>
      <c r="P114" s="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>
        <f t="shared" si="7"/>
        <v>0</v>
      </c>
    </row>
    <row r="115" spans="1:73" ht="19.5" customHeight="1" x14ac:dyDescent="0.35">
      <c r="A115" s="6">
        <v>109</v>
      </c>
      <c r="B115" s="6" t="s">
        <v>61</v>
      </c>
      <c r="C115" s="6" t="s">
        <v>62</v>
      </c>
      <c r="D115" s="6" t="s">
        <v>58</v>
      </c>
      <c r="E115" s="13" t="s">
        <v>116</v>
      </c>
      <c r="F115" s="14" t="s">
        <v>50</v>
      </c>
      <c r="G115" s="30">
        <v>112.1</v>
      </c>
      <c r="H115" s="31">
        <v>60</v>
      </c>
      <c r="I115" s="17">
        <f t="shared" si="9"/>
        <v>6726</v>
      </c>
      <c r="J115" s="16"/>
      <c r="K115" s="18">
        <f t="shared" si="8"/>
        <v>0</v>
      </c>
      <c r="L115" s="19">
        <v>0</v>
      </c>
      <c r="M115" s="17">
        <f t="shared" si="10"/>
        <v>0</v>
      </c>
      <c r="N115" s="20">
        <f t="shared" si="11"/>
        <v>60</v>
      </c>
      <c r="O115" s="17">
        <f t="shared" si="12"/>
        <v>6726</v>
      </c>
      <c r="P115" s="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>
        <f t="shared" si="7"/>
        <v>0</v>
      </c>
    </row>
    <row r="116" spans="1:73" ht="19.5" customHeight="1" x14ac:dyDescent="0.35">
      <c r="A116" s="6">
        <v>110</v>
      </c>
      <c r="B116" s="6" t="s">
        <v>61</v>
      </c>
      <c r="C116" s="6" t="s">
        <v>62</v>
      </c>
      <c r="D116" s="6"/>
      <c r="E116" s="13" t="s">
        <v>116</v>
      </c>
      <c r="F116" s="14" t="s">
        <v>50</v>
      </c>
      <c r="G116" s="30">
        <v>105.02</v>
      </c>
      <c r="H116" s="31">
        <v>147</v>
      </c>
      <c r="I116" s="17">
        <f t="shared" si="9"/>
        <v>15437.939999999999</v>
      </c>
      <c r="J116" s="16"/>
      <c r="K116" s="18">
        <f t="shared" si="8"/>
        <v>0</v>
      </c>
      <c r="L116" s="19">
        <v>19</v>
      </c>
      <c r="M116" s="17">
        <f t="shared" si="10"/>
        <v>1995.3799999999999</v>
      </c>
      <c r="N116" s="20">
        <f t="shared" si="11"/>
        <v>128</v>
      </c>
      <c r="O116" s="17">
        <f t="shared" si="12"/>
        <v>13442.56</v>
      </c>
      <c r="P116" s="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>
        <v>1</v>
      </c>
      <c r="AM116" s="21"/>
      <c r="AN116" s="21">
        <v>1</v>
      </c>
      <c r="AO116" s="21"/>
      <c r="AP116" s="21"/>
      <c r="AQ116" s="21">
        <v>1</v>
      </c>
      <c r="AR116" s="21"/>
      <c r="AS116" s="21">
        <v>1</v>
      </c>
      <c r="AT116" s="21">
        <v>1</v>
      </c>
      <c r="AU116" s="21"/>
      <c r="AV116" s="21">
        <v>1</v>
      </c>
      <c r="AW116" s="21">
        <v>1</v>
      </c>
      <c r="AX116" s="21"/>
      <c r="AY116" s="21"/>
      <c r="AZ116" s="21"/>
      <c r="BA116" s="21">
        <v>1</v>
      </c>
      <c r="BB116" s="21"/>
      <c r="BC116" s="21">
        <v>1</v>
      </c>
      <c r="BD116" s="21">
        <v>1</v>
      </c>
      <c r="BE116" s="21">
        <v>1</v>
      </c>
      <c r="BF116" s="21">
        <v>1</v>
      </c>
      <c r="BG116" s="21">
        <v>2</v>
      </c>
      <c r="BH116" s="21"/>
      <c r="BI116" s="21"/>
      <c r="BJ116" s="21"/>
      <c r="BK116" s="21">
        <v>1</v>
      </c>
      <c r="BL116" s="21">
        <v>1</v>
      </c>
      <c r="BM116" s="21">
        <v>1</v>
      </c>
      <c r="BN116" s="21">
        <v>1</v>
      </c>
      <c r="BO116" s="21"/>
      <c r="BP116" s="21"/>
      <c r="BQ116" s="21"/>
      <c r="BR116" s="21">
        <v>1</v>
      </c>
      <c r="BS116" s="21"/>
      <c r="BT116" s="21">
        <f t="shared" si="7"/>
        <v>19</v>
      </c>
    </row>
    <row r="117" spans="1:73" ht="19.5" customHeight="1" x14ac:dyDescent="0.35">
      <c r="A117" s="6">
        <v>111</v>
      </c>
      <c r="B117" s="6" t="s">
        <v>61</v>
      </c>
      <c r="C117" s="6" t="s">
        <v>62</v>
      </c>
      <c r="D117" s="6" t="s">
        <v>58</v>
      </c>
      <c r="E117" s="13" t="s">
        <v>116</v>
      </c>
      <c r="F117" s="14" t="s">
        <v>50</v>
      </c>
      <c r="G117" s="30">
        <v>112.1</v>
      </c>
      <c r="H117" s="31">
        <v>15</v>
      </c>
      <c r="I117" s="17">
        <f t="shared" si="9"/>
        <v>1681.5</v>
      </c>
      <c r="J117" s="16"/>
      <c r="K117" s="18">
        <f t="shared" si="8"/>
        <v>0</v>
      </c>
      <c r="L117" s="19">
        <v>15</v>
      </c>
      <c r="M117" s="17">
        <f t="shared" si="10"/>
        <v>1681.5</v>
      </c>
      <c r="N117" s="20">
        <f t="shared" si="11"/>
        <v>0</v>
      </c>
      <c r="O117" s="17">
        <f t="shared" si="12"/>
        <v>0</v>
      </c>
      <c r="P117" s="1"/>
      <c r="Q117" s="21">
        <v>8</v>
      </c>
      <c r="R117" s="21">
        <v>1</v>
      </c>
      <c r="S117" s="21"/>
      <c r="T117" s="21"/>
      <c r="U117" s="21"/>
      <c r="V117" s="21">
        <v>1</v>
      </c>
      <c r="W117" s="21"/>
      <c r="X117" s="21"/>
      <c r="Y117" s="21"/>
      <c r="Z117" s="21"/>
      <c r="AA117" s="21">
        <v>1</v>
      </c>
      <c r="AB117" s="21"/>
      <c r="AC117" s="21">
        <v>1</v>
      </c>
      <c r="AD117" s="21">
        <v>2</v>
      </c>
      <c r="AE117" s="21"/>
      <c r="AF117" s="21"/>
      <c r="AG117" s="21">
        <v>1</v>
      </c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>
        <f t="shared" si="7"/>
        <v>15</v>
      </c>
    </row>
    <row r="118" spans="1:73" ht="19.5" customHeight="1" x14ac:dyDescent="0.35">
      <c r="A118" s="6">
        <v>112</v>
      </c>
      <c r="B118" s="6" t="s">
        <v>41</v>
      </c>
      <c r="C118" s="6" t="s">
        <v>42</v>
      </c>
      <c r="D118" s="6"/>
      <c r="E118" s="13" t="s">
        <v>117</v>
      </c>
      <c r="F118" s="14" t="s">
        <v>46</v>
      </c>
      <c r="G118" s="30">
        <v>383.5</v>
      </c>
      <c r="H118" s="31">
        <v>46</v>
      </c>
      <c r="I118" s="17">
        <f t="shared" si="9"/>
        <v>17641</v>
      </c>
      <c r="J118" s="16"/>
      <c r="K118" s="18">
        <f t="shared" si="8"/>
        <v>0</v>
      </c>
      <c r="L118" s="19">
        <v>0</v>
      </c>
      <c r="M118" s="17">
        <f t="shared" si="10"/>
        <v>0</v>
      </c>
      <c r="N118" s="20">
        <f t="shared" si="11"/>
        <v>46</v>
      </c>
      <c r="O118" s="17">
        <f t="shared" si="12"/>
        <v>17641</v>
      </c>
      <c r="P118" s="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>
        <f t="shared" si="7"/>
        <v>0</v>
      </c>
    </row>
    <row r="119" spans="1:73" ht="19.5" customHeight="1" x14ac:dyDescent="0.35">
      <c r="A119" s="6">
        <v>113</v>
      </c>
      <c r="B119" s="6" t="s">
        <v>41</v>
      </c>
      <c r="C119" s="6" t="s">
        <v>42</v>
      </c>
      <c r="D119" s="6"/>
      <c r="E119" s="13" t="s">
        <v>117</v>
      </c>
      <c r="F119" s="14" t="s">
        <v>46</v>
      </c>
      <c r="G119" s="30">
        <v>466.1</v>
      </c>
      <c r="H119" s="31">
        <v>40</v>
      </c>
      <c r="I119" s="17">
        <f t="shared" si="9"/>
        <v>18644</v>
      </c>
      <c r="J119" s="16"/>
      <c r="K119" s="18">
        <f t="shared" si="8"/>
        <v>0</v>
      </c>
      <c r="L119" s="19">
        <v>0</v>
      </c>
      <c r="M119" s="17">
        <f t="shared" si="10"/>
        <v>0</v>
      </c>
      <c r="N119" s="20">
        <f t="shared" si="11"/>
        <v>40</v>
      </c>
      <c r="O119" s="17">
        <f t="shared" si="12"/>
        <v>18644</v>
      </c>
      <c r="P119" s="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>
        <f t="shared" si="7"/>
        <v>0</v>
      </c>
    </row>
    <row r="120" spans="1:73" ht="19.5" customHeight="1" x14ac:dyDescent="0.35">
      <c r="A120" s="6">
        <v>114</v>
      </c>
      <c r="B120" s="6" t="s">
        <v>41</v>
      </c>
      <c r="C120" s="6" t="s">
        <v>42</v>
      </c>
      <c r="D120" s="6"/>
      <c r="E120" s="13" t="s">
        <v>117</v>
      </c>
      <c r="F120" s="14" t="s">
        <v>46</v>
      </c>
      <c r="G120" s="30">
        <v>253.7</v>
      </c>
      <c r="H120" s="31">
        <v>21</v>
      </c>
      <c r="I120" s="17">
        <f t="shared" si="9"/>
        <v>5327.7</v>
      </c>
      <c r="J120" s="16"/>
      <c r="K120" s="18">
        <f t="shared" si="8"/>
        <v>0</v>
      </c>
      <c r="L120" s="19">
        <v>14</v>
      </c>
      <c r="M120" s="17">
        <f t="shared" si="10"/>
        <v>3551.7999999999997</v>
      </c>
      <c r="N120" s="20">
        <f t="shared" si="11"/>
        <v>7</v>
      </c>
      <c r="O120" s="17">
        <f t="shared" si="12"/>
        <v>1775.8999999999999</v>
      </c>
      <c r="P120" s="1"/>
      <c r="Q120" s="21">
        <v>5</v>
      </c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>
        <v>5</v>
      </c>
      <c r="AL120" s="21"/>
      <c r="AM120" s="21"/>
      <c r="AN120" s="21"/>
      <c r="AO120" s="21"/>
      <c r="AP120" s="21"/>
      <c r="AQ120" s="21"/>
      <c r="AR120" s="21"/>
      <c r="AS120" s="21"/>
      <c r="AT120" s="21"/>
      <c r="AU120" s="21">
        <v>2</v>
      </c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>
        <v>2</v>
      </c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>
        <f t="shared" si="7"/>
        <v>14</v>
      </c>
    </row>
    <row r="121" spans="1:73" x14ac:dyDescent="0.35">
      <c r="E121" s="33"/>
      <c r="F121" s="34"/>
      <c r="G121" s="35">
        <f>SUM(G7:G120)</f>
        <v>25331.185340000004</v>
      </c>
      <c r="H121" s="34">
        <f xml:space="preserve"> SUM(H7:H120)</f>
        <v>15933</v>
      </c>
      <c r="I121" s="35">
        <f t="shared" ref="I121:O121" si="13">SUM(I7:I120)</f>
        <v>472522.82790000009</v>
      </c>
      <c r="J121" s="36">
        <f t="shared" si="13"/>
        <v>237</v>
      </c>
      <c r="K121" s="35">
        <f t="shared" si="13"/>
        <v>199545.79980000001</v>
      </c>
      <c r="L121" s="37">
        <f t="shared" si="13"/>
        <v>1182</v>
      </c>
      <c r="M121" s="35">
        <f t="shared" si="13"/>
        <v>67661.781000000003</v>
      </c>
      <c r="N121" s="37">
        <f t="shared" si="13"/>
        <v>14988</v>
      </c>
      <c r="O121" s="35">
        <f t="shared" si="13"/>
        <v>604406.84669999999</v>
      </c>
      <c r="P121" s="1"/>
      <c r="Q121" s="38">
        <f t="shared" ref="Q121:BT121" si="14">SUM(Q7:Q120)</f>
        <v>328</v>
      </c>
      <c r="R121" s="38">
        <f t="shared" si="14"/>
        <v>5</v>
      </c>
      <c r="S121" s="38">
        <f t="shared" si="14"/>
        <v>1</v>
      </c>
      <c r="T121" s="38">
        <f t="shared" si="14"/>
        <v>4</v>
      </c>
      <c r="U121" s="38">
        <f t="shared" si="14"/>
        <v>6</v>
      </c>
      <c r="V121" s="38">
        <f t="shared" si="14"/>
        <v>6</v>
      </c>
      <c r="W121" s="38">
        <f t="shared" si="14"/>
        <v>1</v>
      </c>
      <c r="X121" s="38">
        <f t="shared" si="14"/>
        <v>3</v>
      </c>
      <c r="Y121" s="38">
        <f t="shared" si="14"/>
        <v>8</v>
      </c>
      <c r="Z121" s="38">
        <f t="shared" si="14"/>
        <v>1</v>
      </c>
      <c r="AA121" s="38">
        <f t="shared" si="14"/>
        <v>6</v>
      </c>
      <c r="AB121" s="38">
        <f t="shared" si="14"/>
        <v>3</v>
      </c>
      <c r="AC121" s="38">
        <f t="shared" si="14"/>
        <v>8</v>
      </c>
      <c r="AD121" s="38">
        <f t="shared" si="14"/>
        <v>10</v>
      </c>
      <c r="AE121" s="38">
        <f t="shared" si="14"/>
        <v>4</v>
      </c>
      <c r="AF121" s="38">
        <f t="shared" si="14"/>
        <v>5</v>
      </c>
      <c r="AG121" s="38">
        <f t="shared" si="14"/>
        <v>3</v>
      </c>
      <c r="AH121" s="38">
        <f t="shared" si="14"/>
        <v>1</v>
      </c>
      <c r="AI121" s="38">
        <f t="shared" si="14"/>
        <v>1</v>
      </c>
      <c r="AJ121" s="38">
        <f t="shared" si="14"/>
        <v>2</v>
      </c>
      <c r="AK121" s="38">
        <f t="shared" si="14"/>
        <v>130</v>
      </c>
      <c r="AL121" s="38">
        <f t="shared" si="14"/>
        <v>8</v>
      </c>
      <c r="AM121" s="38">
        <f t="shared" si="14"/>
        <v>4</v>
      </c>
      <c r="AN121" s="38">
        <f t="shared" si="14"/>
        <v>4</v>
      </c>
      <c r="AO121" s="38">
        <f t="shared" si="14"/>
        <v>6</v>
      </c>
      <c r="AP121" s="38">
        <f t="shared" si="14"/>
        <v>51</v>
      </c>
      <c r="AQ121" s="38">
        <f t="shared" si="14"/>
        <v>10</v>
      </c>
      <c r="AR121" s="38">
        <f t="shared" si="14"/>
        <v>4</v>
      </c>
      <c r="AS121" s="38">
        <f t="shared" si="14"/>
        <v>7</v>
      </c>
      <c r="AT121" s="38">
        <f t="shared" si="14"/>
        <v>5</v>
      </c>
      <c r="AU121" s="38">
        <f t="shared" si="14"/>
        <v>122</v>
      </c>
      <c r="AV121" s="38">
        <f t="shared" si="14"/>
        <v>6</v>
      </c>
      <c r="AW121" s="38">
        <f t="shared" si="14"/>
        <v>5</v>
      </c>
      <c r="AX121" s="38">
        <f t="shared" si="14"/>
        <v>3</v>
      </c>
      <c r="AY121" s="38">
        <f t="shared" si="14"/>
        <v>2</v>
      </c>
      <c r="AZ121" s="38">
        <f t="shared" si="14"/>
        <v>6</v>
      </c>
      <c r="BA121" s="38">
        <f t="shared" si="14"/>
        <v>6</v>
      </c>
      <c r="BB121" s="38">
        <f t="shared" si="14"/>
        <v>1</v>
      </c>
      <c r="BC121" s="38">
        <f t="shared" si="14"/>
        <v>5</v>
      </c>
      <c r="BD121" s="38">
        <f t="shared" si="14"/>
        <v>4</v>
      </c>
      <c r="BE121" s="38">
        <f t="shared" si="14"/>
        <v>5</v>
      </c>
      <c r="BF121" s="38">
        <f t="shared" si="14"/>
        <v>4</v>
      </c>
      <c r="BG121" s="38">
        <f t="shared" si="14"/>
        <v>8</v>
      </c>
      <c r="BH121" s="38">
        <f t="shared" si="14"/>
        <v>123</v>
      </c>
      <c r="BI121" s="38">
        <f t="shared" si="14"/>
        <v>2</v>
      </c>
      <c r="BJ121" s="38">
        <f t="shared" si="14"/>
        <v>3</v>
      </c>
      <c r="BK121" s="38">
        <f t="shared" si="14"/>
        <v>6</v>
      </c>
      <c r="BL121" s="38">
        <f t="shared" si="14"/>
        <v>9</v>
      </c>
      <c r="BM121" s="38">
        <f t="shared" si="14"/>
        <v>7</v>
      </c>
      <c r="BN121" s="38">
        <f t="shared" si="14"/>
        <v>4</v>
      </c>
      <c r="BO121" s="38">
        <f t="shared" si="14"/>
        <v>2</v>
      </c>
      <c r="BP121" s="38">
        <f t="shared" si="14"/>
        <v>3</v>
      </c>
      <c r="BQ121" s="38">
        <f t="shared" si="14"/>
        <v>5</v>
      </c>
      <c r="BR121" s="38">
        <f t="shared" si="14"/>
        <v>5</v>
      </c>
      <c r="BS121" s="38">
        <f t="shared" si="14"/>
        <v>201</v>
      </c>
      <c r="BT121" s="38">
        <f t="shared" si="14"/>
        <v>1182</v>
      </c>
      <c r="BU121" s="39"/>
    </row>
    <row r="122" spans="1:73" x14ac:dyDescent="0.35">
      <c r="E122" s="33"/>
      <c r="F122" s="33"/>
      <c r="G122" s="33"/>
      <c r="H122" s="34"/>
      <c r="I122" s="35"/>
      <c r="J122" s="36"/>
      <c r="K122" s="35"/>
      <c r="L122" s="37"/>
      <c r="M122" s="35"/>
      <c r="N122" s="34"/>
      <c r="O122" s="35"/>
      <c r="P122" s="1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9"/>
    </row>
    <row r="123" spans="1:73" x14ac:dyDescent="0.35">
      <c r="E123" s="33"/>
      <c r="F123" s="33"/>
      <c r="G123" s="33"/>
      <c r="H123" s="34"/>
      <c r="I123" s="35"/>
      <c r="J123" s="36"/>
      <c r="K123" s="35"/>
      <c r="L123" s="37"/>
      <c r="M123" s="35"/>
      <c r="N123" s="34"/>
      <c r="O123" s="35"/>
      <c r="P123" s="1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9"/>
    </row>
    <row r="124" spans="1:73" ht="14.45" customHeight="1" x14ac:dyDescent="0.35">
      <c r="H124" s="34"/>
      <c r="I124" s="40"/>
      <c r="K124" s="40"/>
      <c r="M124" s="40"/>
      <c r="O124" s="41"/>
      <c r="P124" s="1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3"/>
    </row>
    <row r="125" spans="1:73" ht="15.75" customHeight="1" x14ac:dyDescent="0.35">
      <c r="H125" s="34"/>
      <c r="I125" s="40"/>
      <c r="J125" s="44"/>
      <c r="K125" s="40"/>
      <c r="M125" s="40"/>
      <c r="N125" s="45"/>
      <c r="O125" s="41"/>
      <c r="P125" s="1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1"/>
      <c r="BU125" s="39"/>
    </row>
    <row r="126" spans="1:73" ht="24" thickBot="1" x14ac:dyDescent="0.4">
      <c r="E126" s="46"/>
      <c r="F126" s="47"/>
      <c r="G126" s="46"/>
      <c r="H126" s="46"/>
      <c r="I126" s="47"/>
      <c r="J126" s="46"/>
      <c r="K126" s="46"/>
      <c r="L126" s="46"/>
      <c r="M126" s="48"/>
      <c r="N126" s="49"/>
      <c r="O126" s="49"/>
      <c r="P126" s="1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1"/>
    </row>
    <row r="127" spans="1:73" ht="22.9" customHeight="1" x14ac:dyDescent="0.35">
      <c r="E127" s="50" t="s">
        <v>118</v>
      </c>
      <c r="F127" s="47"/>
      <c r="G127" s="99" t="s">
        <v>119</v>
      </c>
      <c r="H127" s="99"/>
      <c r="I127" s="47"/>
      <c r="J127" s="101" t="s">
        <v>120</v>
      </c>
      <c r="K127" s="101"/>
      <c r="L127" s="101"/>
      <c r="M127" s="48"/>
      <c r="N127" s="101" t="s">
        <v>121</v>
      </c>
      <c r="O127" s="101"/>
      <c r="P127" s="1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1"/>
    </row>
    <row r="128" spans="1:73" ht="19.149999999999999" customHeight="1" x14ac:dyDescent="0.35">
      <c r="E128" s="51" t="s">
        <v>122</v>
      </c>
      <c r="F128" s="47"/>
      <c r="G128" s="100"/>
      <c r="H128" s="100"/>
      <c r="I128" s="47"/>
      <c r="J128" s="102"/>
      <c r="K128" s="102"/>
      <c r="L128" s="102"/>
      <c r="M128" s="47"/>
      <c r="N128" s="47"/>
      <c r="P128" s="1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1"/>
    </row>
    <row r="129" spans="5:15" x14ac:dyDescent="0.35">
      <c r="I129" s="52"/>
    </row>
    <row r="130" spans="5:15" x14ac:dyDescent="0.35">
      <c r="I130" s="52"/>
    </row>
    <row r="131" spans="5:15" x14ac:dyDescent="0.35">
      <c r="E131" s="52"/>
      <c r="M131" s="43"/>
      <c r="N131" s="43"/>
      <c r="O131" s="40"/>
    </row>
    <row r="132" spans="5:15" x14ac:dyDescent="0.35">
      <c r="E132" s="52"/>
      <c r="J132" s="43"/>
      <c r="N132" s="43"/>
    </row>
    <row r="133" spans="5:15" x14ac:dyDescent="0.35">
      <c r="I133" s="43"/>
      <c r="M133" s="43"/>
    </row>
    <row r="134" spans="5:15" x14ac:dyDescent="0.35">
      <c r="E134" s="52"/>
      <c r="O134" s="52"/>
    </row>
    <row r="3388" spans="12:12" x14ac:dyDescent="0.35">
      <c r="L3388" s="1" t="s">
        <v>123</v>
      </c>
    </row>
  </sheetData>
  <mergeCells count="70">
    <mergeCell ref="H5:I5"/>
    <mergeCell ref="N5:O5"/>
    <mergeCell ref="G127:H128"/>
    <mergeCell ref="J127:L128"/>
    <mergeCell ref="N127:O127"/>
    <mergeCell ref="BR1:BR4"/>
    <mergeCell ref="BS1:BS4"/>
    <mergeCell ref="BT1:BT4"/>
    <mergeCell ref="E2:P2"/>
    <mergeCell ref="E4:E5"/>
    <mergeCell ref="F4:F5"/>
    <mergeCell ref="G4:G5"/>
    <mergeCell ref="H4:I4"/>
    <mergeCell ref="J4:K5"/>
    <mergeCell ref="L4:M5"/>
    <mergeCell ref="BL1:BL4"/>
    <mergeCell ref="BM1:BM4"/>
    <mergeCell ref="BN1:BN4"/>
    <mergeCell ref="BO1:BO4"/>
    <mergeCell ref="BP1:BP4"/>
    <mergeCell ref="BQ1:BQ4"/>
    <mergeCell ref="BK1:BK4"/>
    <mergeCell ref="AZ1:AZ4"/>
    <mergeCell ref="BA1:BA4"/>
    <mergeCell ref="BB1:BB4"/>
    <mergeCell ref="BC1:BC4"/>
    <mergeCell ref="BD1:BD4"/>
    <mergeCell ref="BE1:BE4"/>
    <mergeCell ref="BF1:BF4"/>
    <mergeCell ref="BG1:BG4"/>
    <mergeCell ref="BH1:BH4"/>
    <mergeCell ref="BI1:BI4"/>
    <mergeCell ref="BJ1:BJ4"/>
    <mergeCell ref="AY1:AY4"/>
    <mergeCell ref="AN1:AN4"/>
    <mergeCell ref="AO1:AO4"/>
    <mergeCell ref="AP1:AP4"/>
    <mergeCell ref="AQ1:AQ4"/>
    <mergeCell ref="AR1:AR4"/>
    <mergeCell ref="AS1:AS4"/>
    <mergeCell ref="AT1:AT4"/>
    <mergeCell ref="AU1:AU4"/>
    <mergeCell ref="AV1:AV4"/>
    <mergeCell ref="AW1:AW4"/>
    <mergeCell ref="AX1:AX4"/>
    <mergeCell ref="AM1:AM4"/>
    <mergeCell ref="AB1:AB4"/>
    <mergeCell ref="AC1:AC4"/>
    <mergeCell ref="AD1:AD4"/>
    <mergeCell ref="AE1:AE4"/>
    <mergeCell ref="AF1:AF4"/>
    <mergeCell ref="AG1:AG4"/>
    <mergeCell ref="AH1:AH4"/>
    <mergeCell ref="AI1:AI4"/>
    <mergeCell ref="AJ1:AJ4"/>
    <mergeCell ref="AK1:AK4"/>
    <mergeCell ref="AL1:AL4"/>
    <mergeCell ref="AA1:AA4"/>
    <mergeCell ref="E1:P1"/>
    <mergeCell ref="Q1:Q4"/>
    <mergeCell ref="R1:R4"/>
    <mergeCell ref="S1:S4"/>
    <mergeCell ref="T1:T4"/>
    <mergeCell ref="U1:U4"/>
    <mergeCell ref="N4:O4"/>
    <mergeCell ref="V1:V4"/>
    <mergeCell ref="W1:W4"/>
    <mergeCell ref="X1:X4"/>
    <mergeCell ref="Y1:Y4"/>
    <mergeCell ref="Z1:Z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"/>
  <sheetViews>
    <sheetView tabSelected="1" workbookViewId="0">
      <selection activeCell="D5" sqref="D5"/>
    </sheetView>
  </sheetViews>
  <sheetFormatPr baseColWidth="10" defaultColWidth="11.5703125" defaultRowHeight="16.149999999999999" customHeight="1" x14ac:dyDescent="0.25"/>
  <cols>
    <col min="1" max="1" width="8.85546875" style="55" customWidth="1"/>
    <col min="2" max="2" width="15.7109375" style="55" customWidth="1"/>
    <col min="3" max="3" width="11.7109375" style="55" customWidth="1"/>
    <col min="4" max="4" width="37.85546875" style="55" customWidth="1"/>
    <col min="5" max="5" width="44.5703125" style="55" customWidth="1"/>
    <col min="6" max="6" width="11.5703125" style="55"/>
    <col min="7" max="7" width="11.7109375" style="55" bestFit="1" customWidth="1"/>
    <col min="8" max="8" width="16.42578125" style="55" customWidth="1"/>
    <col min="9" max="9" width="15.42578125" style="55" bestFit="1" customWidth="1"/>
    <col min="10" max="16384" width="11.5703125" style="55"/>
  </cols>
  <sheetData>
    <row r="1" spans="1:9" ht="16.149999999999999" customHeight="1" x14ac:dyDescent="0.25">
      <c r="A1" s="54"/>
      <c r="B1" s="54"/>
      <c r="C1" s="54"/>
      <c r="D1" s="54"/>
    </row>
    <row r="2" spans="1:9" ht="16.149999999999999" customHeight="1" x14ac:dyDescent="0.25">
      <c r="A2" s="54"/>
      <c r="B2" s="54"/>
      <c r="C2" s="54"/>
      <c r="D2" s="54"/>
    </row>
    <row r="3" spans="1:9" ht="16.149999999999999" customHeight="1" x14ac:dyDescent="0.25">
      <c r="A3" s="54"/>
      <c r="B3" s="54"/>
      <c r="C3" s="54"/>
      <c r="D3" s="54"/>
    </row>
    <row r="4" spans="1:9" ht="16.149999999999999" customHeight="1" x14ac:dyDescent="0.25">
      <c r="A4" s="54"/>
      <c r="B4" s="54"/>
      <c r="C4" s="54"/>
      <c r="D4" s="54"/>
    </row>
    <row r="5" spans="1:9" ht="16.149999999999999" customHeight="1" x14ac:dyDescent="0.25">
      <c r="A5" s="54"/>
      <c r="B5" s="54"/>
      <c r="C5" s="54"/>
      <c r="D5" s="54"/>
    </row>
    <row r="6" spans="1:9" ht="16.149999999999999" customHeight="1" x14ac:dyDescent="0.25">
      <c r="A6" s="54"/>
      <c r="B6" s="54"/>
      <c r="C6" s="54"/>
      <c r="D6" s="54"/>
    </row>
    <row r="7" spans="1:9" ht="16.149999999999999" customHeight="1" x14ac:dyDescent="0.25">
      <c r="A7" s="54"/>
      <c r="B7" s="54"/>
      <c r="C7" s="54"/>
      <c r="D7" s="54"/>
    </row>
    <row r="8" spans="1:9" ht="16.149999999999999" customHeight="1" x14ac:dyDescent="0.25">
      <c r="A8" s="54"/>
      <c r="B8" s="54"/>
      <c r="C8" s="54"/>
      <c r="D8" s="54"/>
    </row>
    <row r="9" spans="1:9" ht="16.149999999999999" customHeight="1" x14ac:dyDescent="0.25">
      <c r="A9" s="54"/>
      <c r="B9" s="54"/>
      <c r="C9" s="54"/>
      <c r="D9" s="54"/>
    </row>
    <row r="11" spans="1:9" ht="16.149999999999999" customHeight="1" x14ac:dyDescent="0.25">
      <c r="A11" s="54"/>
      <c r="B11" s="54"/>
      <c r="C11" s="54"/>
      <c r="D11" s="54"/>
    </row>
    <row r="12" spans="1:9" ht="16.149999999999999" customHeight="1" x14ac:dyDescent="0.25">
      <c r="A12" s="105" t="s">
        <v>124</v>
      </c>
      <c r="B12" s="105"/>
      <c r="C12" s="105"/>
      <c r="D12" s="105"/>
      <c r="E12" s="105"/>
      <c r="F12" s="105"/>
      <c r="G12" s="105"/>
      <c r="H12" s="105"/>
      <c r="I12" s="105"/>
    </row>
    <row r="13" spans="1:9" ht="16.149999999999999" customHeight="1" x14ac:dyDescent="0.25">
      <c r="A13" s="105" t="s">
        <v>125</v>
      </c>
      <c r="B13" s="105"/>
      <c r="C13" s="105"/>
      <c r="D13" s="105"/>
      <c r="E13" s="105"/>
      <c r="F13" s="105"/>
      <c r="G13" s="105"/>
      <c r="H13" s="105"/>
      <c r="I13" s="105"/>
    </row>
    <row r="14" spans="1:9" ht="16.149999999999999" customHeight="1" x14ac:dyDescent="0.25">
      <c r="A14" s="105" t="s">
        <v>126</v>
      </c>
      <c r="B14" s="105"/>
      <c r="C14" s="105"/>
      <c r="D14" s="105"/>
      <c r="E14" s="105"/>
      <c r="F14" s="105"/>
      <c r="G14" s="105"/>
      <c r="H14" s="105"/>
      <c r="I14" s="105"/>
    </row>
    <row r="15" spans="1:9" ht="16.149999999999999" customHeight="1" x14ac:dyDescent="0.25">
      <c r="A15" s="106" t="s">
        <v>127</v>
      </c>
      <c r="B15" s="56"/>
      <c r="C15" s="56"/>
      <c r="D15" s="56"/>
      <c r="E15" s="106" t="s">
        <v>27</v>
      </c>
      <c r="F15" s="106" t="s">
        <v>128</v>
      </c>
      <c r="G15" s="106" t="s">
        <v>29</v>
      </c>
      <c r="H15" s="106" t="s">
        <v>129</v>
      </c>
      <c r="I15" s="106" t="s">
        <v>130</v>
      </c>
    </row>
    <row r="16" spans="1:9" ht="16.149999999999999" customHeight="1" x14ac:dyDescent="0.25">
      <c r="A16" s="106"/>
      <c r="B16" s="56" t="s">
        <v>35</v>
      </c>
      <c r="C16" s="56" t="s">
        <v>36</v>
      </c>
      <c r="D16" s="56" t="s">
        <v>37</v>
      </c>
      <c r="E16" s="106"/>
      <c r="F16" s="106"/>
      <c r="G16" s="106"/>
      <c r="H16" s="106"/>
      <c r="I16" s="106"/>
    </row>
    <row r="17" spans="1:9" ht="16.149999999999999" customHeight="1" x14ac:dyDescent="0.25">
      <c r="A17" s="107"/>
      <c r="B17" s="57"/>
      <c r="C17" s="57"/>
      <c r="D17" s="57"/>
      <c r="E17" s="107"/>
      <c r="F17" s="107"/>
      <c r="G17" s="107"/>
      <c r="H17" s="106"/>
      <c r="I17" s="107" t="s">
        <v>38</v>
      </c>
    </row>
    <row r="18" spans="1:9" s="60" customFormat="1" ht="16.149999999999999" customHeight="1" x14ac:dyDescent="0.25">
      <c r="A18" s="58">
        <v>1</v>
      </c>
      <c r="B18" s="58" t="s">
        <v>41</v>
      </c>
      <c r="C18" s="58" t="s">
        <v>42</v>
      </c>
      <c r="D18" s="58"/>
      <c r="E18" s="59" t="s">
        <v>43</v>
      </c>
      <c r="F18" s="58" t="s">
        <v>44</v>
      </c>
      <c r="G18" s="58">
        <v>825</v>
      </c>
      <c r="H18" s="58">
        <f>+G18*I18</f>
        <v>0</v>
      </c>
      <c r="I18" s="58">
        <v>0</v>
      </c>
    </row>
    <row r="19" spans="1:9" s="60" customFormat="1" ht="16.149999999999999" customHeight="1" x14ac:dyDescent="0.25">
      <c r="A19" s="58">
        <v>2</v>
      </c>
      <c r="B19" s="58" t="s">
        <v>41</v>
      </c>
      <c r="C19" s="58" t="s">
        <v>42</v>
      </c>
      <c r="D19" s="58"/>
      <c r="E19" s="59" t="s">
        <v>45</v>
      </c>
      <c r="F19" s="58" t="s">
        <v>46</v>
      </c>
      <c r="G19" s="58">
        <v>106.2</v>
      </c>
      <c r="H19" s="58">
        <f t="shared" ref="H19:H82" si="0">+G19*I19</f>
        <v>1486.8</v>
      </c>
      <c r="I19" s="58">
        <v>14</v>
      </c>
    </row>
    <row r="20" spans="1:9" s="60" customFormat="1" ht="16.149999999999999" customHeight="1" x14ac:dyDescent="0.25">
      <c r="A20" s="58">
        <v>3</v>
      </c>
      <c r="B20" s="58" t="s">
        <v>41</v>
      </c>
      <c r="C20" s="58" t="s">
        <v>42</v>
      </c>
      <c r="D20" s="58"/>
      <c r="E20" s="59" t="s">
        <v>45</v>
      </c>
      <c r="F20" s="58" t="s">
        <v>46</v>
      </c>
      <c r="G20" s="58">
        <v>123.9</v>
      </c>
      <c r="H20" s="58">
        <f t="shared" si="0"/>
        <v>3717</v>
      </c>
      <c r="I20" s="58">
        <v>30</v>
      </c>
    </row>
    <row r="21" spans="1:9" ht="16.149999999999999" customHeight="1" x14ac:dyDescent="0.25">
      <c r="A21" s="61">
        <v>4</v>
      </c>
      <c r="B21" s="61" t="s">
        <v>47</v>
      </c>
      <c r="C21" s="61" t="s">
        <v>48</v>
      </c>
      <c r="D21" s="61"/>
      <c r="E21" s="59" t="s">
        <v>49</v>
      </c>
      <c r="F21" s="61" t="s">
        <v>50</v>
      </c>
      <c r="G21" s="61">
        <v>150</v>
      </c>
      <c r="H21" s="61">
        <f t="shared" si="0"/>
        <v>0</v>
      </c>
      <c r="I21" s="61">
        <v>0</v>
      </c>
    </row>
    <row r="22" spans="1:9" ht="16.149999999999999" customHeight="1" x14ac:dyDescent="0.25">
      <c r="A22" s="61">
        <v>5</v>
      </c>
      <c r="B22" s="61" t="s">
        <v>47</v>
      </c>
      <c r="C22" s="61" t="s">
        <v>48</v>
      </c>
      <c r="D22" s="61"/>
      <c r="E22" s="59" t="s">
        <v>49</v>
      </c>
      <c r="F22" s="61" t="s">
        <v>50</v>
      </c>
      <c r="G22" s="61">
        <v>150</v>
      </c>
      <c r="H22" s="61">
        <f t="shared" si="0"/>
        <v>0</v>
      </c>
      <c r="I22" s="61">
        <v>0</v>
      </c>
    </row>
    <row r="23" spans="1:9" s="60" customFormat="1" ht="16.149999999999999" customHeight="1" x14ac:dyDescent="0.25">
      <c r="A23" s="58">
        <v>6</v>
      </c>
      <c r="B23" s="58" t="s">
        <v>47</v>
      </c>
      <c r="C23" s="58" t="s">
        <v>48</v>
      </c>
      <c r="D23" s="58"/>
      <c r="E23" s="59" t="s">
        <v>49</v>
      </c>
      <c r="F23" s="58" t="s">
        <v>50</v>
      </c>
      <c r="G23" s="58">
        <v>150</v>
      </c>
      <c r="H23" s="58">
        <f t="shared" si="0"/>
        <v>29100</v>
      </c>
      <c r="I23" s="58">
        <v>194</v>
      </c>
    </row>
    <row r="24" spans="1:9" s="60" customFormat="1" ht="16.149999999999999" customHeight="1" x14ac:dyDescent="0.25">
      <c r="A24" s="58">
        <v>7</v>
      </c>
      <c r="B24" s="58" t="s">
        <v>41</v>
      </c>
      <c r="C24" s="58" t="s">
        <v>42</v>
      </c>
      <c r="D24" s="58"/>
      <c r="E24" s="59" t="s">
        <v>51</v>
      </c>
      <c r="F24" s="58" t="s">
        <v>46</v>
      </c>
      <c r="G24" s="58">
        <v>442.5</v>
      </c>
      <c r="H24" s="58">
        <f t="shared" si="0"/>
        <v>2655</v>
      </c>
      <c r="I24" s="58">
        <v>6</v>
      </c>
    </row>
    <row r="25" spans="1:9" ht="16.149999999999999" customHeight="1" x14ac:dyDescent="0.25">
      <c r="A25" s="61">
        <v>8</v>
      </c>
      <c r="B25" s="61" t="s">
        <v>41</v>
      </c>
      <c r="C25" s="61" t="s">
        <v>42</v>
      </c>
      <c r="D25" s="61"/>
      <c r="E25" s="59" t="s">
        <v>51</v>
      </c>
      <c r="F25" s="61" t="s">
        <v>46</v>
      </c>
      <c r="G25" s="61">
        <v>442.5</v>
      </c>
      <c r="H25" s="61">
        <f t="shared" si="0"/>
        <v>15487.5</v>
      </c>
      <c r="I25" s="61">
        <v>35</v>
      </c>
    </row>
    <row r="26" spans="1:9" ht="16.149999999999999" customHeight="1" x14ac:dyDescent="0.25">
      <c r="A26" s="62">
        <v>9</v>
      </c>
      <c r="B26" s="62" t="s">
        <v>41</v>
      </c>
      <c r="C26" s="62" t="s">
        <v>42</v>
      </c>
      <c r="D26" s="62"/>
      <c r="E26" s="59" t="s">
        <v>51</v>
      </c>
      <c r="F26" s="61" t="s">
        <v>46</v>
      </c>
      <c r="G26" s="61">
        <v>466.1</v>
      </c>
      <c r="H26" s="61">
        <f t="shared" si="0"/>
        <v>11186.400000000001</v>
      </c>
      <c r="I26" s="61">
        <v>24</v>
      </c>
    </row>
    <row r="27" spans="1:9" ht="16.149999999999999" customHeight="1" x14ac:dyDescent="0.25">
      <c r="A27" s="62">
        <v>10</v>
      </c>
      <c r="B27" s="62" t="s">
        <v>41</v>
      </c>
      <c r="C27" s="62" t="s">
        <v>42</v>
      </c>
      <c r="D27" s="62"/>
      <c r="E27" s="59" t="s">
        <v>51</v>
      </c>
      <c r="F27" s="61" t="s">
        <v>46</v>
      </c>
      <c r="G27" s="61">
        <v>379.99540000000002</v>
      </c>
      <c r="H27" s="61">
        <f t="shared" si="0"/>
        <v>0</v>
      </c>
      <c r="I27" s="61">
        <v>0</v>
      </c>
    </row>
    <row r="28" spans="1:9" s="60" customFormat="1" ht="16.149999999999999" customHeight="1" x14ac:dyDescent="0.25">
      <c r="A28" s="58">
        <v>11</v>
      </c>
      <c r="B28" s="58" t="s">
        <v>47</v>
      </c>
      <c r="C28" s="58" t="s">
        <v>48</v>
      </c>
      <c r="D28" s="58"/>
      <c r="E28" s="59" t="s">
        <v>52</v>
      </c>
      <c r="F28" s="58" t="s">
        <v>46</v>
      </c>
      <c r="G28" s="58">
        <v>174</v>
      </c>
      <c r="H28" s="58">
        <f t="shared" si="0"/>
        <v>4872</v>
      </c>
      <c r="I28" s="58">
        <v>28</v>
      </c>
    </row>
    <row r="29" spans="1:9" s="60" customFormat="1" ht="16.149999999999999" customHeight="1" x14ac:dyDescent="0.25">
      <c r="A29" s="58">
        <v>12</v>
      </c>
      <c r="B29" s="58" t="s">
        <v>47</v>
      </c>
      <c r="C29" s="58" t="s">
        <v>48</v>
      </c>
      <c r="D29" s="58"/>
      <c r="E29" s="59" t="s">
        <v>52</v>
      </c>
      <c r="F29" s="58" t="s">
        <v>46</v>
      </c>
      <c r="G29" s="58">
        <v>162.4</v>
      </c>
      <c r="H29" s="58">
        <f t="shared" si="0"/>
        <v>0</v>
      </c>
      <c r="I29" s="58">
        <v>0</v>
      </c>
    </row>
    <row r="30" spans="1:9" s="60" customFormat="1" ht="16.149999999999999" customHeight="1" x14ac:dyDescent="0.25">
      <c r="A30" s="58">
        <v>13</v>
      </c>
      <c r="B30" s="58" t="s">
        <v>47</v>
      </c>
      <c r="C30" s="58" t="s">
        <v>48</v>
      </c>
      <c r="D30" s="58"/>
      <c r="E30" s="59" t="s">
        <v>53</v>
      </c>
      <c r="F30" s="58" t="s">
        <v>54</v>
      </c>
      <c r="G30" s="58">
        <v>348.1</v>
      </c>
      <c r="H30" s="58">
        <f t="shared" si="0"/>
        <v>696.2</v>
      </c>
      <c r="I30" s="58">
        <v>2</v>
      </c>
    </row>
    <row r="31" spans="1:9" ht="16.149999999999999" customHeight="1" x14ac:dyDescent="0.25">
      <c r="A31" s="61">
        <v>14</v>
      </c>
      <c r="B31" s="61" t="s">
        <v>47</v>
      </c>
      <c r="C31" s="61" t="s">
        <v>48</v>
      </c>
      <c r="D31" s="61"/>
      <c r="E31" s="59" t="s">
        <v>53</v>
      </c>
      <c r="F31" s="61" t="s">
        <v>54</v>
      </c>
      <c r="G31" s="61">
        <v>531</v>
      </c>
      <c r="H31" s="61">
        <f t="shared" si="0"/>
        <v>2655</v>
      </c>
      <c r="I31" s="61">
        <v>5</v>
      </c>
    </row>
    <row r="32" spans="1:9" ht="16.149999999999999" customHeight="1" x14ac:dyDescent="0.25">
      <c r="A32" s="61">
        <v>15</v>
      </c>
      <c r="B32" s="61" t="s">
        <v>41</v>
      </c>
      <c r="C32" s="61" t="s">
        <v>42</v>
      </c>
      <c r="D32" s="61"/>
      <c r="E32" s="59" t="s">
        <v>55</v>
      </c>
      <c r="F32" s="61" t="s">
        <v>46</v>
      </c>
      <c r="G32" s="61">
        <v>17.7</v>
      </c>
      <c r="H32" s="61">
        <f t="shared" si="0"/>
        <v>0</v>
      </c>
      <c r="I32" s="61">
        <v>0</v>
      </c>
    </row>
    <row r="33" spans="1:9" s="60" customFormat="1" ht="16.149999999999999" customHeight="1" x14ac:dyDescent="0.25">
      <c r="A33" s="58">
        <v>16</v>
      </c>
      <c r="B33" s="58" t="s">
        <v>41</v>
      </c>
      <c r="C33" s="58" t="s">
        <v>42</v>
      </c>
      <c r="D33" s="63"/>
      <c r="E33" s="59" t="s">
        <v>55</v>
      </c>
      <c r="F33" s="58" t="s">
        <v>46</v>
      </c>
      <c r="G33" s="58">
        <v>29.5</v>
      </c>
      <c r="H33" s="58">
        <f t="shared" si="0"/>
        <v>649</v>
      </c>
      <c r="I33" s="58">
        <v>22</v>
      </c>
    </row>
    <row r="34" spans="1:9" s="60" customFormat="1" ht="16.149999999999999" customHeight="1" x14ac:dyDescent="0.25">
      <c r="A34" s="58">
        <v>17</v>
      </c>
      <c r="B34" s="58" t="s">
        <v>41</v>
      </c>
      <c r="C34" s="58" t="s">
        <v>42</v>
      </c>
      <c r="D34" s="58"/>
      <c r="E34" s="59" t="s">
        <v>55</v>
      </c>
      <c r="F34" s="58" t="s">
        <v>46</v>
      </c>
      <c r="G34" s="58">
        <v>17.7</v>
      </c>
      <c r="H34" s="58">
        <f t="shared" si="0"/>
        <v>159.29999999999998</v>
      </c>
      <c r="I34" s="58">
        <v>9</v>
      </c>
    </row>
    <row r="35" spans="1:9" ht="16.149999999999999" customHeight="1" x14ac:dyDescent="0.25">
      <c r="A35" s="61">
        <v>18</v>
      </c>
      <c r="B35" s="58" t="s">
        <v>47</v>
      </c>
      <c r="C35" s="61" t="s">
        <v>48</v>
      </c>
      <c r="D35" s="61"/>
      <c r="E35" s="59" t="s">
        <v>56</v>
      </c>
      <c r="F35" s="61" t="s">
        <v>57</v>
      </c>
      <c r="G35" s="61">
        <v>284.2</v>
      </c>
      <c r="H35" s="61">
        <f t="shared" si="0"/>
        <v>0</v>
      </c>
      <c r="I35" s="61">
        <v>0</v>
      </c>
    </row>
    <row r="36" spans="1:9" ht="16.149999999999999" customHeight="1" x14ac:dyDescent="0.25">
      <c r="A36" s="61">
        <v>19</v>
      </c>
      <c r="B36" s="61" t="s">
        <v>47</v>
      </c>
      <c r="C36" s="61" t="s">
        <v>48</v>
      </c>
      <c r="D36" s="61" t="s">
        <v>58</v>
      </c>
      <c r="E36" s="59" t="s">
        <v>56</v>
      </c>
      <c r="F36" s="61" t="s">
        <v>57</v>
      </c>
      <c r="G36" s="61">
        <v>278.39999999999998</v>
      </c>
      <c r="H36" s="61">
        <f t="shared" si="0"/>
        <v>0</v>
      </c>
      <c r="I36" s="61">
        <v>0</v>
      </c>
    </row>
    <row r="37" spans="1:9" ht="16.149999999999999" customHeight="1" x14ac:dyDescent="0.25">
      <c r="A37" s="61">
        <v>20</v>
      </c>
      <c r="B37" s="61" t="s">
        <v>47</v>
      </c>
      <c r="C37" s="61" t="s">
        <v>48</v>
      </c>
      <c r="D37" s="61"/>
      <c r="E37" s="59" t="s">
        <v>56</v>
      </c>
      <c r="F37" s="61" t="s">
        <v>57</v>
      </c>
      <c r="G37" s="61">
        <v>290</v>
      </c>
      <c r="H37" s="61">
        <f t="shared" si="0"/>
        <v>7250</v>
      </c>
      <c r="I37" s="61">
        <v>25</v>
      </c>
    </row>
    <row r="38" spans="1:9" s="60" customFormat="1" ht="16.149999999999999" customHeight="1" x14ac:dyDescent="0.25">
      <c r="A38" s="58">
        <v>21</v>
      </c>
      <c r="B38" s="58" t="s">
        <v>41</v>
      </c>
      <c r="C38" s="58" t="s">
        <v>42</v>
      </c>
      <c r="D38" s="58"/>
      <c r="E38" s="64" t="s">
        <v>59</v>
      </c>
      <c r="F38" s="58" t="s">
        <v>46</v>
      </c>
      <c r="G38" s="58">
        <v>112.1</v>
      </c>
      <c r="H38" s="58">
        <f t="shared" si="0"/>
        <v>0</v>
      </c>
      <c r="I38" s="58">
        <v>0</v>
      </c>
    </row>
    <row r="39" spans="1:9" s="60" customFormat="1" ht="16.149999999999999" customHeight="1" x14ac:dyDescent="0.25">
      <c r="A39" s="58">
        <v>22</v>
      </c>
      <c r="B39" s="58" t="s">
        <v>41</v>
      </c>
      <c r="C39" s="58" t="s">
        <v>42</v>
      </c>
      <c r="D39" s="58"/>
      <c r="E39" s="59" t="s">
        <v>60</v>
      </c>
      <c r="F39" s="58" t="s">
        <v>46</v>
      </c>
      <c r="G39" s="58">
        <v>274.94</v>
      </c>
      <c r="H39" s="58">
        <f t="shared" si="0"/>
        <v>1374.7</v>
      </c>
      <c r="I39" s="58">
        <v>5</v>
      </c>
    </row>
    <row r="40" spans="1:9" s="60" customFormat="1" ht="16.149999999999999" customHeight="1" x14ac:dyDescent="0.25">
      <c r="A40" s="58">
        <v>23</v>
      </c>
      <c r="B40" s="58" t="s">
        <v>61</v>
      </c>
      <c r="C40" s="58" t="s">
        <v>62</v>
      </c>
      <c r="D40" s="58" t="s">
        <v>58</v>
      </c>
      <c r="E40" s="59" t="s">
        <v>63</v>
      </c>
      <c r="F40" s="58" t="s">
        <v>50</v>
      </c>
      <c r="G40" s="58">
        <v>41.3</v>
      </c>
      <c r="H40" s="58">
        <f t="shared" si="0"/>
        <v>3014.8999999999996</v>
      </c>
      <c r="I40" s="58">
        <v>73</v>
      </c>
    </row>
    <row r="41" spans="1:9" s="60" customFormat="1" ht="16.149999999999999" customHeight="1" x14ac:dyDescent="0.25">
      <c r="A41" s="58">
        <v>24</v>
      </c>
      <c r="B41" s="58" t="s">
        <v>61</v>
      </c>
      <c r="C41" s="58" t="s">
        <v>62</v>
      </c>
      <c r="D41" s="58"/>
      <c r="E41" s="59" t="s">
        <v>63</v>
      </c>
      <c r="F41" s="58" t="s">
        <v>50</v>
      </c>
      <c r="G41" s="58">
        <v>40.119999999999997</v>
      </c>
      <c r="H41" s="58">
        <f t="shared" si="0"/>
        <v>0</v>
      </c>
      <c r="I41" s="58">
        <v>0</v>
      </c>
    </row>
    <row r="42" spans="1:9" s="60" customFormat="1" ht="16.149999999999999" customHeight="1" x14ac:dyDescent="0.25">
      <c r="A42" s="58">
        <v>25</v>
      </c>
      <c r="B42" s="58" t="s">
        <v>61</v>
      </c>
      <c r="C42" s="58" t="s">
        <v>62</v>
      </c>
      <c r="D42" s="58" t="s">
        <v>58</v>
      </c>
      <c r="E42" s="59" t="s">
        <v>63</v>
      </c>
      <c r="F42" s="58" t="s">
        <v>50</v>
      </c>
      <c r="G42" s="58">
        <v>41.3</v>
      </c>
      <c r="H42" s="58">
        <f t="shared" si="0"/>
        <v>0</v>
      </c>
      <c r="I42" s="58">
        <v>0</v>
      </c>
    </row>
    <row r="43" spans="1:9" s="60" customFormat="1" ht="16.149999999999999" customHeight="1" x14ac:dyDescent="0.25">
      <c r="A43" s="58">
        <v>26</v>
      </c>
      <c r="B43" s="58" t="s">
        <v>61</v>
      </c>
      <c r="C43" s="58" t="s">
        <v>62</v>
      </c>
      <c r="D43" s="58"/>
      <c r="E43" s="59" t="s">
        <v>64</v>
      </c>
      <c r="F43" s="58" t="s">
        <v>46</v>
      </c>
      <c r="G43" s="58">
        <v>26.55</v>
      </c>
      <c r="H43" s="58">
        <f t="shared" si="0"/>
        <v>24797.7</v>
      </c>
      <c r="I43" s="58">
        <v>934</v>
      </c>
    </row>
    <row r="44" spans="1:9" s="60" customFormat="1" ht="16.149999999999999" customHeight="1" x14ac:dyDescent="0.25">
      <c r="A44" s="58">
        <v>27</v>
      </c>
      <c r="B44" s="58" t="s">
        <v>41</v>
      </c>
      <c r="C44" s="58" t="s">
        <v>42</v>
      </c>
      <c r="D44" s="58"/>
      <c r="E44" s="59" t="s">
        <v>65</v>
      </c>
      <c r="F44" s="58" t="s">
        <v>46</v>
      </c>
      <c r="G44" s="58">
        <v>230.1</v>
      </c>
      <c r="H44" s="58">
        <f t="shared" si="0"/>
        <v>0</v>
      </c>
      <c r="I44" s="58">
        <v>0</v>
      </c>
    </row>
    <row r="45" spans="1:9" s="60" customFormat="1" ht="16.149999999999999" customHeight="1" x14ac:dyDescent="0.25">
      <c r="A45" s="58">
        <v>28</v>
      </c>
      <c r="B45" s="58" t="s">
        <v>41</v>
      </c>
      <c r="C45" s="58" t="s">
        <v>42</v>
      </c>
      <c r="D45" s="58"/>
      <c r="E45" s="59" t="s">
        <v>65</v>
      </c>
      <c r="F45" s="58" t="s">
        <v>46</v>
      </c>
      <c r="G45" s="58">
        <v>129.80000000000001</v>
      </c>
      <c r="H45" s="58">
        <f t="shared" si="0"/>
        <v>0</v>
      </c>
      <c r="I45" s="58">
        <v>0</v>
      </c>
    </row>
    <row r="46" spans="1:9" s="60" customFormat="1" ht="16.149999999999999" customHeight="1" x14ac:dyDescent="0.25">
      <c r="A46" s="58">
        <v>29</v>
      </c>
      <c r="B46" s="58" t="s">
        <v>41</v>
      </c>
      <c r="C46" s="58" t="s">
        <v>42</v>
      </c>
      <c r="D46" s="58"/>
      <c r="E46" s="59" t="s">
        <v>65</v>
      </c>
      <c r="F46" s="58" t="s">
        <v>46</v>
      </c>
      <c r="G46" s="58">
        <v>129.80000000000001</v>
      </c>
      <c r="H46" s="58">
        <f t="shared" si="0"/>
        <v>1298</v>
      </c>
      <c r="I46" s="58">
        <v>10</v>
      </c>
    </row>
    <row r="47" spans="1:9" s="60" customFormat="1" ht="16.149999999999999" customHeight="1" x14ac:dyDescent="0.25">
      <c r="A47" s="58">
        <v>30</v>
      </c>
      <c r="B47" s="58" t="s">
        <v>41</v>
      </c>
      <c r="C47" s="58" t="s">
        <v>42</v>
      </c>
      <c r="D47" s="58"/>
      <c r="E47" s="59" t="s">
        <v>66</v>
      </c>
      <c r="F47" s="58" t="s">
        <v>46</v>
      </c>
      <c r="G47" s="58">
        <v>159.30000000000001</v>
      </c>
      <c r="H47" s="58">
        <f t="shared" si="0"/>
        <v>477.90000000000003</v>
      </c>
      <c r="I47" s="58">
        <v>3</v>
      </c>
    </row>
    <row r="48" spans="1:9" s="60" customFormat="1" ht="16.149999999999999" customHeight="1" x14ac:dyDescent="0.25">
      <c r="A48" s="58">
        <v>31</v>
      </c>
      <c r="B48" s="58" t="s">
        <v>41</v>
      </c>
      <c r="C48" s="58" t="s">
        <v>42</v>
      </c>
      <c r="D48" s="58"/>
      <c r="E48" s="59" t="s">
        <v>67</v>
      </c>
      <c r="F48" s="58" t="s">
        <v>46</v>
      </c>
      <c r="G48" s="58">
        <v>61.36</v>
      </c>
      <c r="H48" s="58">
        <f t="shared" si="0"/>
        <v>306.8</v>
      </c>
      <c r="I48" s="58">
        <v>5</v>
      </c>
    </row>
    <row r="49" spans="1:9" s="60" customFormat="1" ht="16.149999999999999" customHeight="1" x14ac:dyDescent="0.25">
      <c r="A49" s="58">
        <v>32</v>
      </c>
      <c r="B49" s="58" t="s">
        <v>41</v>
      </c>
      <c r="C49" s="58" t="s">
        <v>42</v>
      </c>
      <c r="D49" s="58"/>
      <c r="E49" s="59" t="s">
        <v>67</v>
      </c>
      <c r="F49" s="58" t="s">
        <v>46</v>
      </c>
      <c r="G49" s="58">
        <v>82.6</v>
      </c>
      <c r="H49" s="58">
        <f t="shared" si="0"/>
        <v>826</v>
      </c>
      <c r="I49" s="58">
        <v>10</v>
      </c>
    </row>
    <row r="50" spans="1:9" s="60" customFormat="1" ht="16.149999999999999" customHeight="1" x14ac:dyDescent="0.25">
      <c r="A50" s="58">
        <v>33</v>
      </c>
      <c r="B50" s="58" t="s">
        <v>41</v>
      </c>
      <c r="C50" s="58" t="s">
        <v>42</v>
      </c>
      <c r="D50" s="58"/>
      <c r="E50" s="59" t="s">
        <v>67</v>
      </c>
      <c r="F50" s="58" t="s">
        <v>46</v>
      </c>
      <c r="G50" s="58">
        <v>82.6</v>
      </c>
      <c r="H50" s="58">
        <f t="shared" si="0"/>
        <v>0</v>
      </c>
      <c r="I50" s="58">
        <v>0</v>
      </c>
    </row>
    <row r="51" spans="1:9" s="60" customFormat="1" ht="16.149999999999999" customHeight="1" x14ac:dyDescent="0.25">
      <c r="A51" s="58">
        <v>34</v>
      </c>
      <c r="B51" s="58" t="s">
        <v>41</v>
      </c>
      <c r="C51" s="58" t="s">
        <v>42</v>
      </c>
      <c r="D51" s="58"/>
      <c r="E51" s="59" t="s">
        <v>68</v>
      </c>
      <c r="F51" s="58" t="s">
        <v>46</v>
      </c>
      <c r="G51" s="58">
        <v>182.9</v>
      </c>
      <c r="H51" s="58">
        <f t="shared" si="0"/>
        <v>1280.3</v>
      </c>
      <c r="I51" s="58">
        <v>7</v>
      </c>
    </row>
    <row r="52" spans="1:9" s="60" customFormat="1" ht="16.149999999999999" customHeight="1" x14ac:dyDescent="0.25">
      <c r="A52" s="58">
        <v>35</v>
      </c>
      <c r="B52" s="58" t="s">
        <v>41</v>
      </c>
      <c r="C52" s="58" t="s">
        <v>42</v>
      </c>
      <c r="D52" s="58"/>
      <c r="E52" s="59" t="s">
        <v>69</v>
      </c>
      <c r="F52" s="58" t="s">
        <v>46</v>
      </c>
      <c r="G52" s="58">
        <v>678.5</v>
      </c>
      <c r="H52" s="58">
        <f t="shared" si="0"/>
        <v>6785</v>
      </c>
      <c r="I52" s="58">
        <v>10</v>
      </c>
    </row>
    <row r="53" spans="1:9" s="60" customFormat="1" ht="16.149999999999999" customHeight="1" x14ac:dyDescent="0.25">
      <c r="A53" s="58">
        <v>36</v>
      </c>
      <c r="B53" s="58" t="s">
        <v>70</v>
      </c>
      <c r="C53" s="58" t="s">
        <v>71</v>
      </c>
      <c r="D53" s="58"/>
      <c r="E53" s="59" t="s">
        <v>72</v>
      </c>
      <c r="F53" s="58" t="s">
        <v>46</v>
      </c>
      <c r="G53" s="58">
        <v>841.96540000000005</v>
      </c>
      <c r="H53" s="58">
        <f t="shared" si="0"/>
        <v>105245.675</v>
      </c>
      <c r="I53" s="58">
        <v>125</v>
      </c>
    </row>
    <row r="54" spans="1:9" s="60" customFormat="1" ht="16.149999999999999" customHeight="1" x14ac:dyDescent="0.25">
      <c r="A54" s="58">
        <v>37</v>
      </c>
      <c r="B54" s="58" t="s">
        <v>70</v>
      </c>
      <c r="C54" s="58" t="s">
        <v>71</v>
      </c>
      <c r="D54" s="58"/>
      <c r="E54" s="59" t="s">
        <v>73</v>
      </c>
      <c r="F54" s="58" t="s">
        <v>46</v>
      </c>
      <c r="G54" s="58">
        <v>841.96540000000005</v>
      </c>
      <c r="H54" s="58">
        <f t="shared" si="0"/>
        <v>63147.405000000006</v>
      </c>
      <c r="I54" s="58">
        <v>75</v>
      </c>
    </row>
    <row r="55" spans="1:9" s="60" customFormat="1" ht="16.149999999999999" customHeight="1" x14ac:dyDescent="0.25">
      <c r="A55" s="58">
        <v>38</v>
      </c>
      <c r="B55" s="58" t="s">
        <v>70</v>
      </c>
      <c r="C55" s="58" t="s">
        <v>71</v>
      </c>
      <c r="D55" s="58"/>
      <c r="E55" s="59" t="s">
        <v>74</v>
      </c>
      <c r="F55" s="58" t="s">
        <v>46</v>
      </c>
      <c r="G55" s="58">
        <v>841.96540000000005</v>
      </c>
      <c r="H55" s="58">
        <f t="shared" si="0"/>
        <v>31152.719800000003</v>
      </c>
      <c r="I55" s="58">
        <v>37</v>
      </c>
    </row>
    <row r="56" spans="1:9" s="60" customFormat="1" ht="16.149999999999999" customHeight="1" x14ac:dyDescent="0.25">
      <c r="A56" s="58">
        <v>39</v>
      </c>
      <c r="B56" s="58" t="s">
        <v>41</v>
      </c>
      <c r="C56" s="58" t="s">
        <v>42</v>
      </c>
      <c r="D56" s="58"/>
      <c r="E56" s="59" t="s">
        <v>75</v>
      </c>
      <c r="F56" s="58" t="s">
        <v>46</v>
      </c>
      <c r="G56" s="58">
        <v>141.6</v>
      </c>
      <c r="H56" s="58">
        <f t="shared" si="0"/>
        <v>0</v>
      </c>
      <c r="I56" s="58">
        <v>0</v>
      </c>
    </row>
    <row r="57" spans="1:9" s="60" customFormat="1" ht="16.149999999999999" customHeight="1" x14ac:dyDescent="0.25">
      <c r="A57" s="58">
        <v>40</v>
      </c>
      <c r="B57" s="58" t="s">
        <v>41</v>
      </c>
      <c r="C57" s="58" t="s">
        <v>42</v>
      </c>
      <c r="D57" s="58"/>
      <c r="E57" s="59" t="s">
        <v>75</v>
      </c>
      <c r="F57" s="58" t="s">
        <v>46</v>
      </c>
      <c r="G57" s="58">
        <v>159.30000000000001</v>
      </c>
      <c r="H57" s="58">
        <f t="shared" si="0"/>
        <v>1752.3000000000002</v>
      </c>
      <c r="I57" s="58">
        <v>11</v>
      </c>
    </row>
    <row r="58" spans="1:9" s="60" customFormat="1" ht="16.149999999999999" customHeight="1" x14ac:dyDescent="0.25">
      <c r="A58" s="58">
        <v>41</v>
      </c>
      <c r="B58" s="58" t="s">
        <v>41</v>
      </c>
      <c r="C58" s="58" t="s">
        <v>42</v>
      </c>
      <c r="D58" s="58"/>
      <c r="E58" s="59" t="s">
        <v>76</v>
      </c>
      <c r="F58" s="58" t="s">
        <v>46</v>
      </c>
      <c r="G58" s="58">
        <v>106.2</v>
      </c>
      <c r="H58" s="58">
        <f t="shared" si="0"/>
        <v>424.8</v>
      </c>
      <c r="I58" s="58">
        <v>4</v>
      </c>
    </row>
    <row r="59" spans="1:9" s="60" customFormat="1" ht="16.149999999999999" customHeight="1" x14ac:dyDescent="0.25">
      <c r="A59" s="58">
        <v>42</v>
      </c>
      <c r="B59" s="58" t="s">
        <v>41</v>
      </c>
      <c r="C59" s="58" t="s">
        <v>42</v>
      </c>
      <c r="D59" s="58"/>
      <c r="E59" s="59" t="s">
        <v>77</v>
      </c>
      <c r="F59" s="58" t="s">
        <v>50</v>
      </c>
      <c r="G59" s="58">
        <v>1.9823999999999999</v>
      </c>
      <c r="H59" s="58">
        <f t="shared" si="0"/>
        <v>0</v>
      </c>
      <c r="I59" s="58">
        <v>0</v>
      </c>
    </row>
    <row r="60" spans="1:9" s="60" customFormat="1" ht="16.149999999999999" customHeight="1" x14ac:dyDescent="0.25">
      <c r="A60" s="58">
        <v>43</v>
      </c>
      <c r="B60" s="58" t="s">
        <v>41</v>
      </c>
      <c r="C60" s="58" t="s">
        <v>42</v>
      </c>
      <c r="D60" s="58"/>
      <c r="E60" s="59" t="s">
        <v>77</v>
      </c>
      <c r="F60" s="58" t="s">
        <v>46</v>
      </c>
      <c r="G60" s="58">
        <v>1.121</v>
      </c>
      <c r="H60" s="58">
        <f t="shared" si="0"/>
        <v>437.19</v>
      </c>
      <c r="I60" s="58">
        <v>390</v>
      </c>
    </row>
    <row r="61" spans="1:9" s="60" customFormat="1" ht="16.149999999999999" customHeight="1" x14ac:dyDescent="0.25">
      <c r="A61" s="58">
        <v>44</v>
      </c>
      <c r="B61" s="58" t="s">
        <v>41</v>
      </c>
      <c r="C61" s="58" t="s">
        <v>42</v>
      </c>
      <c r="D61" s="58"/>
      <c r="E61" s="59" t="s">
        <v>77</v>
      </c>
      <c r="F61" s="58" t="s">
        <v>46</v>
      </c>
      <c r="G61" s="58">
        <v>35.4</v>
      </c>
      <c r="H61" s="58">
        <f t="shared" si="0"/>
        <v>0</v>
      </c>
      <c r="I61" s="58">
        <v>0</v>
      </c>
    </row>
    <row r="62" spans="1:9" s="60" customFormat="1" ht="16.149999999999999" customHeight="1" x14ac:dyDescent="0.25">
      <c r="A62" s="58">
        <v>45</v>
      </c>
      <c r="B62" s="58" t="s">
        <v>41</v>
      </c>
      <c r="C62" s="58" t="s">
        <v>42</v>
      </c>
      <c r="D62" s="58"/>
      <c r="E62" s="59" t="s">
        <v>78</v>
      </c>
      <c r="F62" s="58" t="s">
        <v>46</v>
      </c>
      <c r="G62" s="58">
        <v>5.0775399999999999</v>
      </c>
      <c r="H62" s="58">
        <f t="shared" si="0"/>
        <v>55319.798300000002</v>
      </c>
      <c r="I62" s="58">
        <v>10895</v>
      </c>
    </row>
    <row r="63" spans="1:9" s="60" customFormat="1" ht="16.149999999999999" customHeight="1" x14ac:dyDescent="0.25">
      <c r="A63" s="58">
        <v>46</v>
      </c>
      <c r="B63" s="58" t="s">
        <v>41</v>
      </c>
      <c r="C63" s="58" t="s">
        <v>42</v>
      </c>
      <c r="D63" s="58"/>
      <c r="E63" s="59" t="s">
        <v>79</v>
      </c>
      <c r="F63" s="58" t="s">
        <v>46</v>
      </c>
      <c r="G63" s="58">
        <v>584.1</v>
      </c>
      <c r="H63" s="58">
        <f t="shared" si="0"/>
        <v>0</v>
      </c>
      <c r="I63" s="58">
        <v>0</v>
      </c>
    </row>
    <row r="64" spans="1:9" ht="16.149999999999999" customHeight="1" x14ac:dyDescent="0.25">
      <c r="A64" s="61">
        <v>47</v>
      </c>
      <c r="B64" s="61" t="s">
        <v>41</v>
      </c>
      <c r="C64" s="61" t="s">
        <v>42</v>
      </c>
      <c r="D64" s="61"/>
      <c r="E64" s="59" t="s">
        <v>79</v>
      </c>
      <c r="F64" s="61" t="s">
        <v>46</v>
      </c>
      <c r="G64" s="61">
        <v>772.5</v>
      </c>
      <c r="H64" s="61">
        <f t="shared" si="0"/>
        <v>4635</v>
      </c>
      <c r="I64" s="61">
        <v>6</v>
      </c>
    </row>
    <row r="65" spans="1:9" s="60" customFormat="1" ht="16.149999999999999" customHeight="1" x14ac:dyDescent="0.25">
      <c r="A65" s="58">
        <v>48</v>
      </c>
      <c r="B65" s="58" t="s">
        <v>61</v>
      </c>
      <c r="C65" s="58" t="s">
        <v>62</v>
      </c>
      <c r="D65" s="58"/>
      <c r="E65" s="59" t="s">
        <v>80</v>
      </c>
      <c r="F65" s="58" t="s">
        <v>54</v>
      </c>
      <c r="G65" s="58">
        <v>4.4603999999999999</v>
      </c>
      <c r="H65" s="58">
        <f t="shared" si="0"/>
        <v>4.4603999999999999</v>
      </c>
      <c r="I65" s="58">
        <v>1</v>
      </c>
    </row>
    <row r="66" spans="1:9" ht="16.149999999999999" customHeight="1" x14ac:dyDescent="0.25">
      <c r="A66" s="61">
        <v>49</v>
      </c>
      <c r="B66" s="61" t="s">
        <v>41</v>
      </c>
      <c r="C66" s="61" t="s">
        <v>42</v>
      </c>
      <c r="D66" s="61"/>
      <c r="E66" s="59" t="s">
        <v>81</v>
      </c>
      <c r="F66" s="61" t="s">
        <v>46</v>
      </c>
      <c r="G66" s="61">
        <v>195</v>
      </c>
      <c r="H66" s="61">
        <f t="shared" si="0"/>
        <v>0</v>
      </c>
      <c r="I66" s="61">
        <v>0</v>
      </c>
    </row>
    <row r="67" spans="1:9" ht="16.149999999999999" customHeight="1" x14ac:dyDescent="0.25">
      <c r="A67" s="61">
        <v>50</v>
      </c>
      <c r="B67" s="61" t="s">
        <v>41</v>
      </c>
      <c r="C67" s="61" t="s">
        <v>42</v>
      </c>
      <c r="D67" s="61"/>
      <c r="E67" s="59" t="s">
        <v>82</v>
      </c>
      <c r="F67" s="61" t="s">
        <v>46</v>
      </c>
      <c r="G67" s="61">
        <v>34.22</v>
      </c>
      <c r="H67" s="61">
        <f t="shared" si="0"/>
        <v>0</v>
      </c>
      <c r="I67" s="61">
        <v>0</v>
      </c>
    </row>
    <row r="68" spans="1:9" ht="16.149999999999999" customHeight="1" x14ac:dyDescent="0.25">
      <c r="A68" s="61">
        <v>51</v>
      </c>
      <c r="B68" s="61" t="s">
        <v>41</v>
      </c>
      <c r="C68" s="61" t="s">
        <v>42</v>
      </c>
      <c r="D68" s="61"/>
      <c r="E68" s="59" t="s">
        <v>82</v>
      </c>
      <c r="F68" s="61" t="s">
        <v>46</v>
      </c>
      <c r="G68" s="61">
        <v>24.78</v>
      </c>
      <c r="H68" s="61">
        <f t="shared" si="0"/>
        <v>495.6</v>
      </c>
      <c r="I68" s="61">
        <v>20</v>
      </c>
    </row>
    <row r="69" spans="1:9" ht="16.149999999999999" customHeight="1" x14ac:dyDescent="0.25">
      <c r="A69" s="65">
        <v>52</v>
      </c>
      <c r="B69" s="65" t="s">
        <v>41</v>
      </c>
      <c r="C69" s="65" t="s">
        <v>42</v>
      </c>
      <c r="D69" s="65"/>
      <c r="E69" s="59" t="s">
        <v>82</v>
      </c>
      <c r="F69" s="65" t="s">
        <v>46</v>
      </c>
      <c r="G69" s="65">
        <v>34.22</v>
      </c>
      <c r="H69" s="61">
        <f t="shared" si="0"/>
        <v>376.41999999999996</v>
      </c>
      <c r="I69" s="66">
        <v>11</v>
      </c>
    </row>
    <row r="70" spans="1:9" ht="16.149999999999999" customHeight="1" x14ac:dyDescent="0.25">
      <c r="A70" s="65">
        <v>53</v>
      </c>
      <c r="B70" s="65" t="s">
        <v>41</v>
      </c>
      <c r="C70" s="65" t="s">
        <v>42</v>
      </c>
      <c r="D70" s="65"/>
      <c r="E70" s="59" t="s">
        <v>83</v>
      </c>
      <c r="F70" s="65" t="s">
        <v>46</v>
      </c>
      <c r="G70" s="65">
        <v>161.42400000000001</v>
      </c>
      <c r="H70" s="61">
        <f t="shared" si="0"/>
        <v>0</v>
      </c>
      <c r="I70" s="65">
        <v>0</v>
      </c>
    </row>
    <row r="71" spans="1:9" ht="16.149999999999999" customHeight="1" x14ac:dyDescent="0.25">
      <c r="A71" s="65">
        <v>54</v>
      </c>
      <c r="B71" s="65" t="s">
        <v>41</v>
      </c>
      <c r="C71" s="65" t="s">
        <v>42</v>
      </c>
      <c r="D71" s="65"/>
      <c r="E71" s="59" t="s">
        <v>83</v>
      </c>
      <c r="F71" s="65" t="s">
        <v>46</v>
      </c>
      <c r="G71" s="65">
        <v>265.5</v>
      </c>
      <c r="H71" s="61">
        <f t="shared" si="0"/>
        <v>2920.5</v>
      </c>
      <c r="I71" s="65">
        <v>11</v>
      </c>
    </row>
    <row r="72" spans="1:9" ht="16.149999999999999" customHeight="1" x14ac:dyDescent="0.25">
      <c r="A72" s="65">
        <v>55</v>
      </c>
      <c r="B72" s="65" t="s">
        <v>41</v>
      </c>
      <c r="C72" s="65" t="s">
        <v>42</v>
      </c>
      <c r="D72" s="65"/>
      <c r="E72" s="59" t="s">
        <v>83</v>
      </c>
      <c r="F72" s="65" t="s">
        <v>46</v>
      </c>
      <c r="G72" s="65">
        <v>129.80000000000001</v>
      </c>
      <c r="H72" s="61">
        <f t="shared" si="0"/>
        <v>389.40000000000003</v>
      </c>
      <c r="I72" s="65">
        <v>3</v>
      </c>
    </row>
    <row r="73" spans="1:9" ht="16.149999999999999" customHeight="1" x14ac:dyDescent="0.25">
      <c r="A73" s="65">
        <v>56</v>
      </c>
      <c r="B73" s="65" t="s">
        <v>41</v>
      </c>
      <c r="C73" s="65" t="s">
        <v>42</v>
      </c>
      <c r="D73" s="65"/>
      <c r="E73" s="59" t="s">
        <v>84</v>
      </c>
      <c r="F73" s="65" t="s">
        <v>85</v>
      </c>
      <c r="G73" s="65">
        <v>66.866600000000005</v>
      </c>
      <c r="H73" s="61">
        <f t="shared" si="0"/>
        <v>802.39920000000006</v>
      </c>
      <c r="I73" s="65">
        <v>12</v>
      </c>
    </row>
    <row r="74" spans="1:9" s="60" customFormat="1" ht="16.149999999999999" customHeight="1" x14ac:dyDescent="0.25">
      <c r="A74" s="67">
        <v>57</v>
      </c>
      <c r="B74" s="67" t="s">
        <v>41</v>
      </c>
      <c r="C74" s="67" t="s">
        <v>42</v>
      </c>
      <c r="D74" s="67"/>
      <c r="E74" s="59" t="s">
        <v>84</v>
      </c>
      <c r="F74" s="67" t="s">
        <v>85</v>
      </c>
      <c r="G74" s="68">
        <v>82.6</v>
      </c>
      <c r="H74" s="58">
        <f t="shared" si="0"/>
        <v>0</v>
      </c>
      <c r="I74" s="67">
        <v>0</v>
      </c>
    </row>
    <row r="75" spans="1:9" s="60" customFormat="1" ht="16.149999999999999" customHeight="1" x14ac:dyDescent="0.25">
      <c r="A75" s="67">
        <v>58</v>
      </c>
      <c r="B75" s="67" t="s">
        <v>41</v>
      </c>
      <c r="C75" s="67" t="s">
        <v>42</v>
      </c>
      <c r="D75" s="67"/>
      <c r="E75" s="59" t="s">
        <v>84</v>
      </c>
      <c r="F75" s="67" t="s">
        <v>85</v>
      </c>
      <c r="G75" s="67">
        <v>94.4</v>
      </c>
      <c r="H75" s="58">
        <f t="shared" si="0"/>
        <v>472</v>
      </c>
      <c r="I75" s="67">
        <v>5</v>
      </c>
    </row>
    <row r="76" spans="1:9" s="60" customFormat="1" ht="16.149999999999999" customHeight="1" x14ac:dyDescent="0.25">
      <c r="A76" s="67">
        <v>59</v>
      </c>
      <c r="B76" s="67" t="s">
        <v>41</v>
      </c>
      <c r="C76" s="67" t="s">
        <v>42</v>
      </c>
      <c r="D76" s="67"/>
      <c r="E76" s="59" t="s">
        <v>86</v>
      </c>
      <c r="F76" s="67" t="s">
        <v>46</v>
      </c>
      <c r="G76" s="67">
        <v>490</v>
      </c>
      <c r="H76" s="58">
        <f t="shared" si="0"/>
        <v>3430</v>
      </c>
      <c r="I76" s="67">
        <v>7</v>
      </c>
    </row>
    <row r="77" spans="1:9" s="60" customFormat="1" ht="16.149999999999999" customHeight="1" x14ac:dyDescent="0.25">
      <c r="A77" s="67">
        <v>60</v>
      </c>
      <c r="B77" s="67" t="s">
        <v>41</v>
      </c>
      <c r="C77" s="67" t="s">
        <v>42</v>
      </c>
      <c r="D77" s="67"/>
      <c r="E77" s="59" t="s">
        <v>86</v>
      </c>
      <c r="F77" s="67" t="s">
        <v>46</v>
      </c>
      <c r="G77" s="67">
        <v>391.76</v>
      </c>
      <c r="H77" s="58">
        <f t="shared" si="0"/>
        <v>4309.3599999999997</v>
      </c>
      <c r="I77" s="67">
        <v>11</v>
      </c>
    </row>
    <row r="78" spans="1:9" ht="16.149999999999999" customHeight="1" x14ac:dyDescent="0.25">
      <c r="A78" s="65">
        <v>61</v>
      </c>
      <c r="B78" s="65" t="s">
        <v>41</v>
      </c>
      <c r="C78" s="65" t="s">
        <v>42</v>
      </c>
      <c r="D78" s="65"/>
      <c r="E78" s="59" t="s">
        <v>87</v>
      </c>
      <c r="F78" s="65" t="s">
        <v>46</v>
      </c>
      <c r="G78" s="65">
        <v>250</v>
      </c>
      <c r="H78" s="61">
        <f t="shared" si="0"/>
        <v>2250</v>
      </c>
      <c r="I78" s="65">
        <v>9</v>
      </c>
    </row>
    <row r="79" spans="1:9" ht="16.149999999999999" customHeight="1" x14ac:dyDescent="0.25">
      <c r="A79" s="65">
        <v>62</v>
      </c>
      <c r="B79" s="65" t="s">
        <v>41</v>
      </c>
      <c r="C79" s="65" t="s">
        <v>42</v>
      </c>
      <c r="D79" s="65"/>
      <c r="E79" s="59" t="s">
        <v>88</v>
      </c>
      <c r="F79" s="65" t="s">
        <v>46</v>
      </c>
      <c r="G79" s="65">
        <v>140</v>
      </c>
      <c r="H79" s="61">
        <f t="shared" si="0"/>
        <v>280</v>
      </c>
      <c r="I79" s="65">
        <v>2</v>
      </c>
    </row>
    <row r="80" spans="1:9" ht="16.149999999999999" customHeight="1" x14ac:dyDescent="0.25">
      <c r="A80" s="65">
        <v>63</v>
      </c>
      <c r="B80" s="65" t="s">
        <v>89</v>
      </c>
      <c r="C80" s="65" t="s">
        <v>90</v>
      </c>
      <c r="D80" s="65"/>
      <c r="E80" s="59" t="s">
        <v>91</v>
      </c>
      <c r="F80" s="65" t="s">
        <v>54</v>
      </c>
      <c r="G80" s="65">
        <v>82.01</v>
      </c>
      <c r="H80" s="61">
        <f t="shared" si="0"/>
        <v>10005.220000000001</v>
      </c>
      <c r="I80" s="65">
        <v>122</v>
      </c>
    </row>
    <row r="81" spans="1:9" s="60" customFormat="1" ht="16.149999999999999" customHeight="1" x14ac:dyDescent="0.25">
      <c r="A81" s="67">
        <v>64</v>
      </c>
      <c r="B81" s="67" t="s">
        <v>89</v>
      </c>
      <c r="C81" s="67" t="s">
        <v>90</v>
      </c>
      <c r="D81" s="67"/>
      <c r="E81" s="59" t="s">
        <v>91</v>
      </c>
      <c r="F81" s="67" t="s">
        <v>54</v>
      </c>
      <c r="G81" s="67">
        <v>140.41999999999999</v>
      </c>
      <c r="H81" s="58">
        <f t="shared" si="0"/>
        <v>0</v>
      </c>
      <c r="I81" s="67">
        <v>0</v>
      </c>
    </row>
    <row r="82" spans="1:9" s="60" customFormat="1" ht="16.149999999999999" customHeight="1" x14ac:dyDescent="0.25">
      <c r="A82" s="67">
        <v>65</v>
      </c>
      <c r="B82" s="67" t="s">
        <v>89</v>
      </c>
      <c r="C82" s="67" t="s">
        <v>90</v>
      </c>
      <c r="D82" s="67"/>
      <c r="E82" s="59" t="s">
        <v>92</v>
      </c>
      <c r="F82" s="67" t="s">
        <v>54</v>
      </c>
      <c r="G82" s="67">
        <v>112.1</v>
      </c>
      <c r="H82" s="58">
        <f t="shared" si="0"/>
        <v>9864.7999999999993</v>
      </c>
      <c r="I82" s="67">
        <v>88</v>
      </c>
    </row>
    <row r="83" spans="1:9" ht="16.149999999999999" customHeight="1" x14ac:dyDescent="0.25">
      <c r="A83" s="65">
        <v>66</v>
      </c>
      <c r="B83" s="65" t="s">
        <v>89</v>
      </c>
      <c r="C83" s="65" t="s">
        <v>90</v>
      </c>
      <c r="D83" s="65"/>
      <c r="E83" s="59" t="s">
        <v>93</v>
      </c>
      <c r="F83" s="65" t="s">
        <v>46</v>
      </c>
      <c r="G83" s="65">
        <v>12.39</v>
      </c>
      <c r="H83" s="61">
        <f t="shared" ref="H83:H131" si="1">+G83*I83</f>
        <v>0</v>
      </c>
      <c r="I83" s="65">
        <v>0</v>
      </c>
    </row>
    <row r="84" spans="1:9" ht="16.149999999999999" customHeight="1" x14ac:dyDescent="0.25">
      <c r="A84" s="65">
        <v>67</v>
      </c>
      <c r="B84" s="65" t="s">
        <v>89</v>
      </c>
      <c r="C84" s="65" t="s">
        <v>90</v>
      </c>
      <c r="D84" s="65"/>
      <c r="E84" s="59" t="s">
        <v>93</v>
      </c>
      <c r="F84" s="65" t="s">
        <v>46</v>
      </c>
      <c r="G84" s="65">
        <v>16.767800000000001</v>
      </c>
      <c r="H84" s="61">
        <f t="shared" si="1"/>
        <v>7998.240600000001</v>
      </c>
      <c r="I84" s="65">
        <v>477</v>
      </c>
    </row>
    <row r="85" spans="1:9" s="60" customFormat="1" ht="16.149999999999999" customHeight="1" x14ac:dyDescent="0.25">
      <c r="A85" s="67">
        <v>68</v>
      </c>
      <c r="B85" s="67" t="s">
        <v>94</v>
      </c>
      <c r="C85" s="67" t="s">
        <v>95</v>
      </c>
      <c r="D85" s="67"/>
      <c r="E85" s="59" t="s">
        <v>96</v>
      </c>
      <c r="F85" s="67" t="s">
        <v>46</v>
      </c>
      <c r="G85" s="67">
        <v>171.1</v>
      </c>
      <c r="H85" s="58">
        <f t="shared" si="1"/>
        <v>0</v>
      </c>
      <c r="I85" s="67">
        <v>0</v>
      </c>
    </row>
    <row r="86" spans="1:9" ht="16.149999999999999" customHeight="1" x14ac:dyDescent="0.25">
      <c r="A86" s="65">
        <v>69</v>
      </c>
      <c r="B86" s="65" t="s">
        <v>94</v>
      </c>
      <c r="C86" s="65" t="s">
        <v>95</v>
      </c>
      <c r="D86" s="65"/>
      <c r="E86" s="59" t="s">
        <v>96</v>
      </c>
      <c r="F86" s="65" t="s">
        <v>46</v>
      </c>
      <c r="G86" s="65">
        <v>165.2</v>
      </c>
      <c r="H86" s="61">
        <f t="shared" si="1"/>
        <v>0</v>
      </c>
      <c r="I86" s="65">
        <v>0</v>
      </c>
    </row>
    <row r="87" spans="1:9" ht="16.149999999999999" customHeight="1" x14ac:dyDescent="0.25">
      <c r="A87" s="65">
        <v>70</v>
      </c>
      <c r="B87" s="65" t="s">
        <v>94</v>
      </c>
      <c r="C87" s="65" t="s">
        <v>95</v>
      </c>
      <c r="D87" s="63" t="s">
        <v>58</v>
      </c>
      <c r="E87" s="59" t="s">
        <v>96</v>
      </c>
      <c r="F87" s="65" t="s">
        <v>46</v>
      </c>
      <c r="G87" s="65">
        <v>177</v>
      </c>
      <c r="H87" s="61">
        <f t="shared" si="1"/>
        <v>25134</v>
      </c>
      <c r="I87" s="65">
        <v>142</v>
      </c>
    </row>
    <row r="88" spans="1:9" ht="16.149999999999999" customHeight="1" x14ac:dyDescent="0.25">
      <c r="A88" s="65">
        <v>71</v>
      </c>
      <c r="B88" s="65" t="s">
        <v>94</v>
      </c>
      <c r="C88" s="65" t="s">
        <v>95</v>
      </c>
      <c r="D88" s="65"/>
      <c r="E88" s="59" t="s">
        <v>97</v>
      </c>
      <c r="F88" s="65" t="s">
        <v>46</v>
      </c>
      <c r="G88" s="65">
        <v>159.30000000000001</v>
      </c>
      <c r="H88" s="61">
        <f t="shared" si="1"/>
        <v>3026.7000000000003</v>
      </c>
      <c r="I88" s="65">
        <v>19</v>
      </c>
    </row>
    <row r="89" spans="1:9" ht="16.149999999999999" customHeight="1" x14ac:dyDescent="0.25">
      <c r="A89" s="65">
        <v>72</v>
      </c>
      <c r="B89" s="65" t="s">
        <v>94</v>
      </c>
      <c r="C89" s="65" t="s">
        <v>95</v>
      </c>
      <c r="D89" s="65"/>
      <c r="E89" s="59" t="s">
        <v>97</v>
      </c>
      <c r="F89" s="65" t="s">
        <v>46</v>
      </c>
      <c r="G89" s="65">
        <v>241.9</v>
      </c>
      <c r="H89" s="61">
        <f t="shared" si="1"/>
        <v>0</v>
      </c>
      <c r="I89" s="65">
        <v>0</v>
      </c>
    </row>
    <row r="90" spans="1:9" s="60" customFormat="1" ht="16.149999999999999" customHeight="1" x14ac:dyDescent="0.25">
      <c r="A90" s="67">
        <v>73</v>
      </c>
      <c r="B90" s="67" t="s">
        <v>94</v>
      </c>
      <c r="C90" s="67" t="s">
        <v>95</v>
      </c>
      <c r="D90" s="67" t="s">
        <v>58</v>
      </c>
      <c r="E90" s="59" t="s">
        <v>97</v>
      </c>
      <c r="F90" s="67" t="s">
        <v>46</v>
      </c>
      <c r="G90" s="67">
        <v>206.5</v>
      </c>
      <c r="H90" s="58">
        <f t="shared" si="1"/>
        <v>6195</v>
      </c>
      <c r="I90" s="67">
        <v>30</v>
      </c>
    </row>
    <row r="91" spans="1:9" ht="16.149999999999999" customHeight="1" x14ac:dyDescent="0.25">
      <c r="A91" s="65">
        <v>74</v>
      </c>
      <c r="B91" s="65" t="s">
        <v>94</v>
      </c>
      <c r="C91" s="65" t="s">
        <v>95</v>
      </c>
      <c r="D91" s="65"/>
      <c r="E91" s="59" t="s">
        <v>97</v>
      </c>
      <c r="F91" s="65" t="s">
        <v>46</v>
      </c>
      <c r="G91" s="65">
        <v>200.6</v>
      </c>
      <c r="H91" s="61">
        <f t="shared" si="1"/>
        <v>1203.5999999999999</v>
      </c>
      <c r="I91" s="65">
        <v>6</v>
      </c>
    </row>
    <row r="92" spans="1:9" s="60" customFormat="1" ht="16.149999999999999" customHeight="1" x14ac:dyDescent="0.25">
      <c r="A92" s="67">
        <v>75</v>
      </c>
      <c r="B92" s="67" t="s">
        <v>41</v>
      </c>
      <c r="C92" s="67" t="s">
        <v>42</v>
      </c>
      <c r="D92" s="67"/>
      <c r="E92" s="59" t="s">
        <v>98</v>
      </c>
      <c r="F92" s="67" t="s">
        <v>99</v>
      </c>
      <c r="G92" s="67">
        <v>171.1</v>
      </c>
      <c r="H92" s="58">
        <f t="shared" si="1"/>
        <v>4277.5</v>
      </c>
      <c r="I92" s="67">
        <v>25</v>
      </c>
    </row>
    <row r="93" spans="1:9" s="60" customFormat="1" ht="16.149999999999999" customHeight="1" x14ac:dyDescent="0.25">
      <c r="A93" s="67">
        <v>76</v>
      </c>
      <c r="B93" s="67" t="s">
        <v>41</v>
      </c>
      <c r="C93" s="67" t="s">
        <v>42</v>
      </c>
      <c r="D93" s="69"/>
      <c r="E93" s="68" t="s">
        <v>98</v>
      </c>
      <c r="F93" s="67" t="s">
        <v>100</v>
      </c>
      <c r="G93" s="67">
        <v>46.02</v>
      </c>
      <c r="H93" s="58">
        <f t="shared" si="1"/>
        <v>414.18</v>
      </c>
      <c r="I93" s="67">
        <v>9</v>
      </c>
    </row>
    <row r="94" spans="1:9" ht="16.149999999999999" customHeight="1" x14ac:dyDescent="0.25">
      <c r="A94" s="65">
        <v>77</v>
      </c>
      <c r="B94" s="65" t="s">
        <v>41</v>
      </c>
      <c r="C94" s="65" t="s">
        <v>42</v>
      </c>
      <c r="D94" s="70"/>
      <c r="E94" s="71" t="s">
        <v>101</v>
      </c>
      <c r="F94" s="65" t="s">
        <v>46</v>
      </c>
      <c r="G94" s="65">
        <v>56.64</v>
      </c>
      <c r="H94" s="61">
        <f t="shared" si="1"/>
        <v>0</v>
      </c>
      <c r="I94" s="72">
        <v>0</v>
      </c>
    </row>
    <row r="95" spans="1:9" ht="16.149999999999999" customHeight="1" x14ac:dyDescent="0.25">
      <c r="A95" s="65">
        <v>78</v>
      </c>
      <c r="B95" s="65" t="s">
        <v>41</v>
      </c>
      <c r="C95" s="65" t="s">
        <v>42</v>
      </c>
      <c r="D95" s="70"/>
      <c r="E95" s="71" t="s">
        <v>101</v>
      </c>
      <c r="F95" s="65" t="s">
        <v>46</v>
      </c>
      <c r="G95" s="65">
        <v>53.1</v>
      </c>
      <c r="H95" s="61">
        <f t="shared" si="1"/>
        <v>1805.4</v>
      </c>
      <c r="I95" s="65">
        <v>34</v>
      </c>
    </row>
    <row r="96" spans="1:9" ht="16.149999999999999" customHeight="1" x14ac:dyDescent="0.25">
      <c r="A96" s="65">
        <v>79</v>
      </c>
      <c r="B96" s="65" t="s">
        <v>41</v>
      </c>
      <c r="C96" s="65" t="s">
        <v>42</v>
      </c>
      <c r="D96" s="70"/>
      <c r="E96" s="71" t="s">
        <v>101</v>
      </c>
      <c r="F96" s="65" t="s">
        <v>46</v>
      </c>
      <c r="G96" s="65">
        <v>56.64</v>
      </c>
      <c r="H96" s="61">
        <f t="shared" si="1"/>
        <v>2832</v>
      </c>
      <c r="I96" s="65">
        <v>50</v>
      </c>
    </row>
    <row r="97" spans="1:9" ht="16.149999999999999" customHeight="1" x14ac:dyDescent="0.25">
      <c r="A97" s="65">
        <v>80</v>
      </c>
      <c r="B97" s="65" t="s">
        <v>41</v>
      </c>
      <c r="C97" s="65" t="s">
        <v>42</v>
      </c>
      <c r="D97" s="70"/>
      <c r="E97" s="71" t="s">
        <v>102</v>
      </c>
      <c r="F97" s="65" t="s">
        <v>46</v>
      </c>
      <c r="G97" s="65">
        <v>265.5</v>
      </c>
      <c r="H97" s="61">
        <f t="shared" si="1"/>
        <v>3186</v>
      </c>
      <c r="I97" s="65">
        <v>12</v>
      </c>
    </row>
    <row r="98" spans="1:9" ht="16.149999999999999" customHeight="1" x14ac:dyDescent="0.25">
      <c r="A98" s="65">
        <v>81</v>
      </c>
      <c r="B98" s="65" t="s">
        <v>41</v>
      </c>
      <c r="C98" s="65" t="s">
        <v>42</v>
      </c>
      <c r="D98" s="70"/>
      <c r="E98" s="71" t="s">
        <v>102</v>
      </c>
      <c r="F98" s="65" t="s">
        <v>46</v>
      </c>
      <c r="G98" s="73">
        <v>259.60000000000002</v>
      </c>
      <c r="H98" s="61">
        <f t="shared" si="1"/>
        <v>0</v>
      </c>
      <c r="I98" s="72">
        <v>0</v>
      </c>
    </row>
    <row r="99" spans="1:9" ht="16.149999999999999" customHeight="1" x14ac:dyDescent="0.25">
      <c r="A99" s="65">
        <v>82</v>
      </c>
      <c r="B99" s="65" t="s">
        <v>41</v>
      </c>
      <c r="C99" s="65" t="s">
        <v>42</v>
      </c>
      <c r="D99" s="70"/>
      <c r="E99" s="71" t="s">
        <v>103</v>
      </c>
      <c r="F99" s="65" t="s">
        <v>46</v>
      </c>
      <c r="G99" s="65">
        <v>581.74</v>
      </c>
      <c r="H99" s="61">
        <f t="shared" si="1"/>
        <v>1163.48</v>
      </c>
      <c r="I99" s="65">
        <v>2</v>
      </c>
    </row>
    <row r="100" spans="1:9" ht="16.149999999999999" customHeight="1" x14ac:dyDescent="0.25">
      <c r="A100" s="65">
        <v>83</v>
      </c>
      <c r="B100" s="65" t="s">
        <v>41</v>
      </c>
      <c r="C100" s="65" t="s">
        <v>42</v>
      </c>
      <c r="D100" s="70"/>
      <c r="E100" s="71" t="s">
        <v>103</v>
      </c>
      <c r="F100" s="65" t="s">
        <v>46</v>
      </c>
      <c r="G100" s="65">
        <v>560.5</v>
      </c>
      <c r="H100" s="61">
        <f t="shared" si="1"/>
        <v>1681.5</v>
      </c>
      <c r="I100" s="65">
        <v>3</v>
      </c>
    </row>
    <row r="101" spans="1:9" ht="16.149999999999999" customHeight="1" x14ac:dyDescent="0.25">
      <c r="A101" s="65">
        <v>84</v>
      </c>
      <c r="B101" s="65" t="s">
        <v>61</v>
      </c>
      <c r="C101" s="65" t="s">
        <v>62</v>
      </c>
      <c r="D101" s="70"/>
      <c r="E101" s="71" t="s">
        <v>104</v>
      </c>
      <c r="F101" s="65" t="s">
        <v>50</v>
      </c>
      <c r="G101" s="65">
        <v>48.580599999999997</v>
      </c>
      <c r="H101" s="61">
        <f t="shared" si="1"/>
        <v>0</v>
      </c>
      <c r="I101" s="65">
        <v>0</v>
      </c>
    </row>
    <row r="102" spans="1:9" ht="16.149999999999999" customHeight="1" x14ac:dyDescent="0.25">
      <c r="A102" s="65">
        <v>85</v>
      </c>
      <c r="B102" s="65" t="s">
        <v>61</v>
      </c>
      <c r="C102" s="65" t="s">
        <v>62</v>
      </c>
      <c r="D102" s="70" t="s">
        <v>58</v>
      </c>
      <c r="E102" s="71" t="s">
        <v>104</v>
      </c>
      <c r="F102" s="65" t="s">
        <v>50</v>
      </c>
      <c r="G102" s="65">
        <v>76.7</v>
      </c>
      <c r="H102" s="61">
        <f t="shared" si="1"/>
        <v>6826.3</v>
      </c>
      <c r="I102" s="65">
        <v>89</v>
      </c>
    </row>
    <row r="103" spans="1:9" ht="16.149999999999999" customHeight="1" x14ac:dyDescent="0.25">
      <c r="A103" s="65">
        <v>86</v>
      </c>
      <c r="B103" s="65" t="s">
        <v>61</v>
      </c>
      <c r="C103" s="65" t="s">
        <v>62</v>
      </c>
      <c r="D103" s="70"/>
      <c r="E103" s="71" t="s">
        <v>105</v>
      </c>
      <c r="F103" s="65" t="s">
        <v>50</v>
      </c>
      <c r="G103" s="65">
        <v>74.34</v>
      </c>
      <c r="H103" s="61">
        <f t="shared" si="1"/>
        <v>2007.18</v>
      </c>
      <c r="I103" s="65">
        <v>27</v>
      </c>
    </row>
    <row r="104" spans="1:9" ht="16.149999999999999" customHeight="1" x14ac:dyDescent="0.25">
      <c r="A104" s="65">
        <v>87</v>
      </c>
      <c r="B104" s="65" t="s">
        <v>61</v>
      </c>
      <c r="C104" s="65" t="s">
        <v>62</v>
      </c>
      <c r="D104" s="70" t="s">
        <v>58</v>
      </c>
      <c r="E104" s="71" t="s">
        <v>105</v>
      </c>
      <c r="F104" s="65" t="s">
        <v>50</v>
      </c>
      <c r="G104" s="65">
        <v>82.6</v>
      </c>
      <c r="H104" s="61">
        <f t="shared" si="1"/>
        <v>0</v>
      </c>
      <c r="I104" s="65">
        <v>0</v>
      </c>
    </row>
    <row r="105" spans="1:9" ht="16.149999999999999" customHeight="1" x14ac:dyDescent="0.25">
      <c r="A105" s="65">
        <v>88</v>
      </c>
      <c r="B105" s="65" t="s">
        <v>61</v>
      </c>
      <c r="C105" s="65" t="s">
        <v>62</v>
      </c>
      <c r="D105" s="70" t="s">
        <v>58</v>
      </c>
      <c r="E105" s="71" t="s">
        <v>105</v>
      </c>
      <c r="F105" s="65" t="s">
        <v>50</v>
      </c>
      <c r="G105" s="65">
        <v>82.6</v>
      </c>
      <c r="H105" s="61">
        <f t="shared" si="1"/>
        <v>4956</v>
      </c>
      <c r="I105" s="65">
        <v>60</v>
      </c>
    </row>
    <row r="106" spans="1:9" ht="16.149999999999999" customHeight="1" x14ac:dyDescent="0.25">
      <c r="A106" s="65">
        <v>89</v>
      </c>
      <c r="B106" s="65" t="s">
        <v>41</v>
      </c>
      <c r="C106" s="65" t="s">
        <v>42</v>
      </c>
      <c r="D106" s="70"/>
      <c r="E106" s="71" t="s">
        <v>106</v>
      </c>
      <c r="F106" s="65" t="s">
        <v>46</v>
      </c>
      <c r="G106" s="65">
        <v>92.04</v>
      </c>
      <c r="H106" s="61">
        <f t="shared" si="1"/>
        <v>184.08</v>
      </c>
      <c r="I106" s="65">
        <v>2</v>
      </c>
    </row>
    <row r="107" spans="1:9" ht="16.149999999999999" customHeight="1" x14ac:dyDescent="0.25">
      <c r="A107" s="65">
        <v>90</v>
      </c>
      <c r="B107" s="65" t="s">
        <v>41</v>
      </c>
      <c r="C107" s="65" t="s">
        <v>42</v>
      </c>
      <c r="D107" s="70"/>
      <c r="E107" s="71" t="s">
        <v>106</v>
      </c>
      <c r="F107" s="65" t="s">
        <v>46</v>
      </c>
      <c r="G107" s="65">
        <v>138.16999999999999</v>
      </c>
      <c r="H107" s="61">
        <f t="shared" si="1"/>
        <v>967.18999999999994</v>
      </c>
      <c r="I107" s="65">
        <v>7</v>
      </c>
    </row>
    <row r="108" spans="1:9" ht="16.149999999999999" customHeight="1" x14ac:dyDescent="0.25">
      <c r="A108" s="65">
        <v>91</v>
      </c>
      <c r="B108" s="65" t="s">
        <v>94</v>
      </c>
      <c r="C108" s="65" t="s">
        <v>95</v>
      </c>
      <c r="D108" s="70"/>
      <c r="E108" s="71" t="s">
        <v>107</v>
      </c>
      <c r="F108" s="65" t="s">
        <v>50</v>
      </c>
      <c r="G108" s="65">
        <v>135.69999999999999</v>
      </c>
      <c r="H108" s="61">
        <f t="shared" si="1"/>
        <v>0</v>
      </c>
      <c r="I108" s="65">
        <v>0</v>
      </c>
    </row>
    <row r="109" spans="1:9" ht="16.149999999999999" customHeight="1" x14ac:dyDescent="0.25">
      <c r="A109" s="65">
        <v>92</v>
      </c>
      <c r="B109" s="65" t="s">
        <v>94</v>
      </c>
      <c r="C109" s="65" t="s">
        <v>95</v>
      </c>
      <c r="D109" s="70" t="s">
        <v>58</v>
      </c>
      <c r="E109" s="71" t="s">
        <v>107</v>
      </c>
      <c r="F109" s="65" t="s">
        <v>50</v>
      </c>
      <c r="G109" s="65">
        <v>129.80000000000001</v>
      </c>
      <c r="H109" s="61">
        <f t="shared" si="1"/>
        <v>3245.0000000000005</v>
      </c>
      <c r="I109" s="65">
        <v>25</v>
      </c>
    </row>
    <row r="110" spans="1:9" ht="16.149999999999999" customHeight="1" x14ac:dyDescent="0.25">
      <c r="A110" s="65">
        <v>93</v>
      </c>
      <c r="B110" s="65" t="s">
        <v>94</v>
      </c>
      <c r="C110" s="65" t="s">
        <v>95</v>
      </c>
      <c r="D110" s="70"/>
      <c r="E110" s="71" t="s">
        <v>107</v>
      </c>
      <c r="F110" s="65" t="s">
        <v>50</v>
      </c>
      <c r="G110" s="65">
        <v>129.80000000000001</v>
      </c>
      <c r="H110" s="61">
        <f t="shared" si="1"/>
        <v>0</v>
      </c>
      <c r="I110" s="65">
        <v>0</v>
      </c>
    </row>
    <row r="111" spans="1:9" ht="16.149999999999999" customHeight="1" x14ac:dyDescent="0.25">
      <c r="A111" s="65">
        <v>94</v>
      </c>
      <c r="B111" s="65" t="s">
        <v>41</v>
      </c>
      <c r="C111" s="65" t="s">
        <v>42</v>
      </c>
      <c r="D111" s="70"/>
      <c r="E111" s="71" t="s">
        <v>108</v>
      </c>
      <c r="F111" s="65" t="s">
        <v>46</v>
      </c>
      <c r="G111" s="65">
        <v>177</v>
      </c>
      <c r="H111" s="61">
        <f t="shared" si="1"/>
        <v>2832</v>
      </c>
      <c r="I111" s="65">
        <v>16</v>
      </c>
    </row>
    <row r="112" spans="1:9" ht="16.149999999999999" customHeight="1" x14ac:dyDescent="0.25">
      <c r="A112" s="65">
        <v>95</v>
      </c>
      <c r="B112" s="65" t="s">
        <v>47</v>
      </c>
      <c r="C112" s="65" t="s">
        <v>48</v>
      </c>
      <c r="D112" s="70"/>
      <c r="E112" s="71" t="s">
        <v>109</v>
      </c>
      <c r="F112" s="65" t="s">
        <v>46</v>
      </c>
      <c r="G112" s="65">
        <v>678.5</v>
      </c>
      <c r="H112" s="61">
        <f t="shared" si="1"/>
        <v>3392.5</v>
      </c>
      <c r="I112" s="65">
        <v>5</v>
      </c>
    </row>
    <row r="113" spans="1:9" ht="16.149999999999999" customHeight="1" x14ac:dyDescent="0.25">
      <c r="A113" s="65">
        <v>96</v>
      </c>
      <c r="B113" s="65" t="s">
        <v>47</v>
      </c>
      <c r="C113" s="65" t="s">
        <v>48</v>
      </c>
      <c r="D113" s="70" t="s">
        <v>58</v>
      </c>
      <c r="E113" s="71" t="s">
        <v>109</v>
      </c>
      <c r="F113" s="65" t="s">
        <v>46</v>
      </c>
      <c r="G113" s="65">
        <v>560.5</v>
      </c>
      <c r="H113" s="61">
        <f t="shared" si="1"/>
        <v>0</v>
      </c>
      <c r="I113" s="65">
        <v>0</v>
      </c>
    </row>
    <row r="114" spans="1:9" ht="16.149999999999999" customHeight="1" x14ac:dyDescent="0.25">
      <c r="A114" s="65">
        <v>97</v>
      </c>
      <c r="B114" s="65" t="s">
        <v>47</v>
      </c>
      <c r="C114" s="65" t="s">
        <v>48</v>
      </c>
      <c r="D114" s="70"/>
      <c r="E114" s="71" t="s">
        <v>110</v>
      </c>
      <c r="F114" s="65" t="s">
        <v>54</v>
      </c>
      <c r="G114" s="65">
        <v>135.69999999999999</v>
      </c>
      <c r="H114" s="61">
        <f t="shared" si="1"/>
        <v>678.5</v>
      </c>
      <c r="I114" s="65">
        <v>5</v>
      </c>
    </row>
    <row r="115" spans="1:9" ht="16.149999999999999" customHeight="1" x14ac:dyDescent="0.25">
      <c r="A115" s="65">
        <v>98</v>
      </c>
      <c r="B115" s="65" t="s">
        <v>47</v>
      </c>
      <c r="C115" s="65" t="s">
        <v>48</v>
      </c>
      <c r="D115" s="70"/>
      <c r="E115" s="71" t="s">
        <v>110</v>
      </c>
      <c r="F115" s="65" t="s">
        <v>54</v>
      </c>
      <c r="G115" s="65">
        <v>135.70099999999999</v>
      </c>
      <c r="H115" s="61">
        <f t="shared" si="1"/>
        <v>0</v>
      </c>
      <c r="I115" s="65">
        <v>0</v>
      </c>
    </row>
    <row r="116" spans="1:9" ht="16.149999999999999" customHeight="1" x14ac:dyDescent="0.25">
      <c r="A116" s="65">
        <v>99</v>
      </c>
      <c r="B116" s="65" t="s">
        <v>61</v>
      </c>
      <c r="C116" s="65" t="s">
        <v>62</v>
      </c>
      <c r="D116" s="70"/>
      <c r="E116" s="71" t="s">
        <v>111</v>
      </c>
      <c r="F116" s="65" t="s">
        <v>46</v>
      </c>
      <c r="G116" s="65">
        <v>40.119999999999997</v>
      </c>
      <c r="H116" s="61">
        <f t="shared" si="1"/>
        <v>0</v>
      </c>
      <c r="I116" s="65">
        <v>0</v>
      </c>
    </row>
    <row r="117" spans="1:9" ht="16.149999999999999" customHeight="1" x14ac:dyDescent="0.25">
      <c r="A117" s="65">
        <v>100</v>
      </c>
      <c r="B117" s="65" t="s">
        <v>61</v>
      </c>
      <c r="C117" s="65" t="s">
        <v>62</v>
      </c>
      <c r="D117" s="70"/>
      <c r="E117" s="71" t="s">
        <v>111</v>
      </c>
      <c r="F117" s="65" t="s">
        <v>46</v>
      </c>
      <c r="G117" s="65">
        <v>30.538399999999999</v>
      </c>
      <c r="H117" s="61">
        <f t="shared" si="1"/>
        <v>2931.6864</v>
      </c>
      <c r="I117" s="65">
        <v>96</v>
      </c>
    </row>
    <row r="118" spans="1:9" ht="16.149999999999999" customHeight="1" x14ac:dyDescent="0.25">
      <c r="A118" s="65">
        <v>101</v>
      </c>
      <c r="B118" s="65" t="s">
        <v>61</v>
      </c>
      <c r="C118" s="65" t="s">
        <v>62</v>
      </c>
      <c r="D118" s="70" t="s">
        <v>58</v>
      </c>
      <c r="E118" s="71" t="s">
        <v>111</v>
      </c>
      <c r="F118" s="65" t="s">
        <v>46</v>
      </c>
      <c r="G118" s="65">
        <v>41.3</v>
      </c>
      <c r="H118" s="61">
        <f t="shared" si="1"/>
        <v>1197.6999999999998</v>
      </c>
      <c r="I118" s="65">
        <v>29</v>
      </c>
    </row>
    <row r="119" spans="1:9" ht="16.149999999999999" customHeight="1" x14ac:dyDescent="0.25">
      <c r="A119" s="65">
        <v>102</v>
      </c>
      <c r="B119" s="65" t="s">
        <v>61</v>
      </c>
      <c r="C119" s="65" t="s">
        <v>62</v>
      </c>
      <c r="D119" s="70"/>
      <c r="E119" s="71" t="s">
        <v>112</v>
      </c>
      <c r="F119" s="65" t="s">
        <v>46</v>
      </c>
      <c r="G119" s="65">
        <v>1388.2339999999999</v>
      </c>
      <c r="H119" s="61">
        <f t="shared" si="1"/>
        <v>4164.7019999999993</v>
      </c>
      <c r="I119" s="65">
        <v>3</v>
      </c>
    </row>
    <row r="120" spans="1:9" ht="16.149999999999999" customHeight="1" x14ac:dyDescent="0.25">
      <c r="A120" s="65">
        <v>103</v>
      </c>
      <c r="B120" s="65" t="s">
        <v>61</v>
      </c>
      <c r="C120" s="65" t="s">
        <v>62</v>
      </c>
      <c r="D120" s="70"/>
      <c r="E120" s="71" t="s">
        <v>113</v>
      </c>
      <c r="F120" s="65" t="s">
        <v>46</v>
      </c>
      <c r="G120" s="65">
        <v>1110.58</v>
      </c>
      <c r="H120" s="61">
        <f t="shared" si="1"/>
        <v>11105.8</v>
      </c>
      <c r="I120" s="65">
        <v>10</v>
      </c>
    </row>
    <row r="121" spans="1:9" ht="16.149999999999999" customHeight="1" x14ac:dyDescent="0.25">
      <c r="A121" s="65">
        <v>104</v>
      </c>
      <c r="B121" s="65" t="s">
        <v>41</v>
      </c>
      <c r="C121" s="65" t="s">
        <v>42</v>
      </c>
      <c r="D121" s="70"/>
      <c r="E121" s="71" t="s">
        <v>114</v>
      </c>
      <c r="F121" s="65" t="s">
        <v>46</v>
      </c>
      <c r="G121" s="65">
        <v>56.64</v>
      </c>
      <c r="H121" s="61">
        <f t="shared" si="1"/>
        <v>1359.3600000000001</v>
      </c>
      <c r="I121" s="65">
        <v>24</v>
      </c>
    </row>
    <row r="122" spans="1:9" ht="16.149999999999999" customHeight="1" x14ac:dyDescent="0.25">
      <c r="A122" s="65">
        <v>105</v>
      </c>
      <c r="B122" s="65" t="s">
        <v>41</v>
      </c>
      <c r="C122" s="65" t="s">
        <v>42</v>
      </c>
      <c r="D122" s="70"/>
      <c r="E122" s="71" t="s">
        <v>114</v>
      </c>
      <c r="F122" s="65" t="s">
        <v>46</v>
      </c>
      <c r="G122" s="65">
        <v>53.1</v>
      </c>
      <c r="H122" s="61">
        <f t="shared" si="1"/>
        <v>955.80000000000007</v>
      </c>
      <c r="I122" s="65">
        <v>18</v>
      </c>
    </row>
    <row r="123" spans="1:9" ht="16.149999999999999" customHeight="1" x14ac:dyDescent="0.25">
      <c r="A123" s="65">
        <v>106</v>
      </c>
      <c r="B123" s="65" t="s">
        <v>61</v>
      </c>
      <c r="C123" s="65" t="s">
        <v>62</v>
      </c>
      <c r="D123" s="70"/>
      <c r="E123" s="71" t="s">
        <v>115</v>
      </c>
      <c r="F123" s="65" t="s">
        <v>50</v>
      </c>
      <c r="G123" s="65">
        <v>93.22</v>
      </c>
      <c r="H123" s="61">
        <f t="shared" si="1"/>
        <v>10440.64</v>
      </c>
      <c r="I123" s="65">
        <v>112</v>
      </c>
    </row>
    <row r="124" spans="1:9" ht="16.149999999999999" customHeight="1" x14ac:dyDescent="0.25">
      <c r="A124" s="65">
        <v>107</v>
      </c>
      <c r="B124" s="65" t="s">
        <v>61</v>
      </c>
      <c r="C124" s="65" t="s">
        <v>62</v>
      </c>
      <c r="D124" s="70" t="s">
        <v>58</v>
      </c>
      <c r="E124" s="71" t="s">
        <v>115</v>
      </c>
      <c r="F124" s="65" t="s">
        <v>50</v>
      </c>
      <c r="G124" s="65">
        <v>165.2</v>
      </c>
      <c r="H124" s="61">
        <f t="shared" si="1"/>
        <v>2312.7999999999997</v>
      </c>
      <c r="I124" s="65">
        <v>14</v>
      </c>
    </row>
    <row r="125" spans="1:9" ht="16.149999999999999" customHeight="1" x14ac:dyDescent="0.25">
      <c r="A125" s="65">
        <v>108</v>
      </c>
      <c r="B125" s="65" t="s">
        <v>61</v>
      </c>
      <c r="C125" s="65" t="s">
        <v>62</v>
      </c>
      <c r="D125" s="70" t="s">
        <v>58</v>
      </c>
      <c r="E125" s="71" t="s">
        <v>115</v>
      </c>
      <c r="F125" s="65" t="s">
        <v>50</v>
      </c>
      <c r="G125" s="65">
        <v>165.2</v>
      </c>
      <c r="H125" s="61">
        <f t="shared" si="1"/>
        <v>9912</v>
      </c>
      <c r="I125" s="65">
        <v>60</v>
      </c>
    </row>
    <row r="126" spans="1:9" ht="16.149999999999999" customHeight="1" x14ac:dyDescent="0.25">
      <c r="A126" s="65">
        <v>109</v>
      </c>
      <c r="B126" s="65" t="s">
        <v>61</v>
      </c>
      <c r="C126" s="65" t="s">
        <v>62</v>
      </c>
      <c r="D126" s="70" t="s">
        <v>58</v>
      </c>
      <c r="E126" s="71" t="s">
        <v>116</v>
      </c>
      <c r="F126" s="65" t="s">
        <v>50</v>
      </c>
      <c r="G126" s="65">
        <v>112.1</v>
      </c>
      <c r="H126" s="61">
        <f t="shared" si="1"/>
        <v>6726</v>
      </c>
      <c r="I126" s="65">
        <v>60</v>
      </c>
    </row>
    <row r="127" spans="1:9" ht="16.149999999999999" customHeight="1" x14ac:dyDescent="0.25">
      <c r="A127" s="65">
        <v>110</v>
      </c>
      <c r="B127" s="65" t="s">
        <v>61</v>
      </c>
      <c r="C127" s="65" t="s">
        <v>62</v>
      </c>
      <c r="D127" s="70"/>
      <c r="E127" s="71" t="s">
        <v>116</v>
      </c>
      <c r="F127" s="65" t="s">
        <v>50</v>
      </c>
      <c r="G127" s="65">
        <v>105.02</v>
      </c>
      <c r="H127" s="61">
        <f t="shared" si="1"/>
        <v>13442.56</v>
      </c>
      <c r="I127" s="65">
        <v>128</v>
      </c>
    </row>
    <row r="128" spans="1:9" ht="16.149999999999999" customHeight="1" x14ac:dyDescent="0.25">
      <c r="A128" s="65">
        <v>111</v>
      </c>
      <c r="B128" s="65" t="s">
        <v>61</v>
      </c>
      <c r="C128" s="65" t="s">
        <v>62</v>
      </c>
      <c r="D128" s="70" t="s">
        <v>58</v>
      </c>
      <c r="E128" s="71" t="s">
        <v>116</v>
      </c>
      <c r="F128" s="65" t="s">
        <v>50</v>
      </c>
      <c r="G128" s="65">
        <v>112.1</v>
      </c>
      <c r="H128" s="61">
        <f t="shared" si="1"/>
        <v>0</v>
      </c>
      <c r="I128" s="65">
        <v>0</v>
      </c>
    </row>
    <row r="129" spans="1:9" ht="16.149999999999999" customHeight="1" x14ac:dyDescent="0.25">
      <c r="A129" s="65">
        <v>112</v>
      </c>
      <c r="B129" s="65" t="s">
        <v>41</v>
      </c>
      <c r="C129" s="65" t="s">
        <v>42</v>
      </c>
      <c r="D129" s="70"/>
      <c r="E129" s="71" t="s">
        <v>117</v>
      </c>
      <c r="F129" s="65" t="s">
        <v>46</v>
      </c>
      <c r="G129" s="65">
        <v>383.5</v>
      </c>
      <c r="H129" s="61">
        <f t="shared" si="1"/>
        <v>17641</v>
      </c>
      <c r="I129" s="65">
        <v>46</v>
      </c>
    </row>
    <row r="130" spans="1:9" ht="16.149999999999999" customHeight="1" x14ac:dyDescent="0.25">
      <c r="A130" s="65">
        <v>113</v>
      </c>
      <c r="B130" s="65" t="s">
        <v>41</v>
      </c>
      <c r="C130" s="65" t="s">
        <v>42</v>
      </c>
      <c r="D130" s="70"/>
      <c r="E130" s="71" t="s">
        <v>117</v>
      </c>
      <c r="F130" s="65" t="s">
        <v>46</v>
      </c>
      <c r="G130" s="65">
        <v>466.1</v>
      </c>
      <c r="H130" s="61">
        <f t="shared" si="1"/>
        <v>18644</v>
      </c>
      <c r="I130" s="65">
        <v>40</v>
      </c>
    </row>
    <row r="131" spans="1:9" ht="16.149999999999999" customHeight="1" x14ac:dyDescent="0.25">
      <c r="A131" s="65">
        <v>114</v>
      </c>
      <c r="B131" s="65" t="s">
        <v>41</v>
      </c>
      <c r="C131" s="65" t="s">
        <v>42</v>
      </c>
      <c r="D131" s="70"/>
      <c r="E131" s="71" t="s">
        <v>117</v>
      </c>
      <c r="F131" s="65" t="s">
        <v>46</v>
      </c>
      <c r="G131" s="65">
        <v>253.7</v>
      </c>
      <c r="H131" s="61">
        <f t="shared" si="1"/>
        <v>1775.8999999999999</v>
      </c>
      <c r="I131" s="65">
        <v>7</v>
      </c>
    </row>
    <row r="132" spans="1:9" ht="16.149999999999999" customHeight="1" x14ac:dyDescent="0.25">
      <c r="A132" s="74"/>
      <c r="B132" s="74"/>
      <c r="C132" s="74"/>
      <c r="E132" s="75"/>
      <c r="F132" s="74"/>
      <c r="G132" s="74"/>
      <c r="H132" s="76"/>
      <c r="I132" s="77"/>
    </row>
    <row r="133" spans="1:9" ht="16.149999999999999" customHeight="1" x14ac:dyDescent="0.25">
      <c r="A133" s="74"/>
      <c r="B133" s="74"/>
      <c r="C133" s="74"/>
      <c r="E133" s="75"/>
      <c r="F133" s="74"/>
      <c r="G133" s="74"/>
      <c r="H133" s="76"/>
      <c r="I133" s="77"/>
    </row>
    <row r="134" spans="1:9" ht="16.149999999999999" customHeight="1" x14ac:dyDescent="0.25">
      <c r="A134" s="74"/>
      <c r="B134" s="74"/>
      <c r="C134" s="74"/>
      <c r="E134" s="75"/>
      <c r="F134" s="74"/>
      <c r="G134" s="74"/>
      <c r="H134" s="78">
        <f>SUM(H18:H133)</f>
        <v>604406.84669999999</v>
      </c>
      <c r="I134" s="77">
        <f>SUM(I18:I133)</f>
        <v>14988</v>
      </c>
    </row>
    <row r="135" spans="1:9" ht="16.149999999999999" customHeight="1" x14ac:dyDescent="0.25">
      <c r="I135" s="79"/>
    </row>
    <row r="137" spans="1:9" ht="16.149999999999999" customHeight="1" x14ac:dyDescent="0.25">
      <c r="E137" s="55" t="s">
        <v>131</v>
      </c>
      <c r="H137" s="55" t="s">
        <v>132</v>
      </c>
    </row>
    <row r="143" spans="1:9" ht="16.149999999999999" customHeight="1" thickBot="1" x14ac:dyDescent="0.3">
      <c r="E143" s="80"/>
      <c r="F143" s="54"/>
      <c r="G143" s="80"/>
      <c r="H143" s="80"/>
      <c r="I143" s="80"/>
    </row>
    <row r="144" spans="1:9" ht="16.149999999999999" customHeight="1" x14ac:dyDescent="0.25">
      <c r="E144" s="81" t="s">
        <v>133</v>
      </c>
      <c r="F144" s="54"/>
      <c r="G144" s="103" t="s">
        <v>120</v>
      </c>
      <c r="H144" s="103"/>
      <c r="I144" s="103"/>
    </row>
    <row r="145" spans="5:9" ht="16.149999999999999" customHeight="1" x14ac:dyDescent="0.25">
      <c r="E145" s="74" t="s">
        <v>122</v>
      </c>
      <c r="F145" s="54"/>
      <c r="G145" s="104"/>
      <c r="H145" s="104"/>
      <c r="I145" s="104"/>
    </row>
  </sheetData>
  <mergeCells count="10">
    <mergeCell ref="G144:I145"/>
    <mergeCell ref="A12:I12"/>
    <mergeCell ref="A13:I13"/>
    <mergeCell ref="A14:I14"/>
    <mergeCell ref="A15:A17"/>
    <mergeCell ref="E15:E17"/>
    <mergeCell ref="F15:F17"/>
    <mergeCell ref="G15:G17"/>
    <mergeCell ref="H15:H17"/>
    <mergeCell ref="I15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Jennifer Marty</cp:lastModifiedBy>
  <dcterms:created xsi:type="dcterms:W3CDTF">2023-07-04T18:34:40Z</dcterms:created>
  <dcterms:modified xsi:type="dcterms:W3CDTF">2023-07-05T17:49:19Z</dcterms:modified>
</cp:coreProperties>
</file>