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vicente\Desktop\inventarios\"/>
    </mc:Choice>
  </mc:AlternateContent>
  <bookViews>
    <workbookView xWindow="0" yWindow="0" windowWidth="23040" windowHeight="9384"/>
  </bookViews>
  <sheets>
    <sheet name="Inv Diciembre" sheetId="1" r:id="rId1"/>
    <sheet name="Resumen Diciembre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23" i="2" l="1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223" i="2" s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L213" i="1"/>
  <c r="J213" i="1"/>
  <c r="H213" i="1"/>
  <c r="AU212" i="1"/>
  <c r="N212" i="1"/>
  <c r="M212" i="1"/>
  <c r="K212" i="1"/>
  <c r="I212" i="1"/>
  <c r="O212" i="1" s="1"/>
  <c r="AU211" i="1"/>
  <c r="N211" i="1"/>
  <c r="M211" i="1"/>
  <c r="K211" i="1"/>
  <c r="I211" i="1"/>
  <c r="O211" i="1" s="1"/>
  <c r="AU210" i="1"/>
  <c r="N210" i="1"/>
  <c r="M210" i="1"/>
  <c r="K210" i="1"/>
  <c r="I210" i="1"/>
  <c r="O210" i="1" s="1"/>
  <c r="AU209" i="1"/>
  <c r="N209" i="1"/>
  <c r="M209" i="1"/>
  <c r="K209" i="1"/>
  <c r="I209" i="1"/>
  <c r="AU208" i="1"/>
  <c r="N208" i="1"/>
  <c r="M208" i="1"/>
  <c r="K208" i="1"/>
  <c r="I208" i="1"/>
  <c r="O208" i="1" s="1"/>
  <c r="AU207" i="1"/>
  <c r="N207" i="1"/>
  <c r="M207" i="1"/>
  <c r="K207" i="1"/>
  <c r="I207" i="1"/>
  <c r="AU206" i="1"/>
  <c r="N206" i="1"/>
  <c r="M206" i="1"/>
  <c r="K206" i="1"/>
  <c r="I206" i="1"/>
  <c r="O206" i="1" s="1"/>
  <c r="AU205" i="1"/>
  <c r="N205" i="1"/>
  <c r="M205" i="1"/>
  <c r="K205" i="1"/>
  <c r="I205" i="1"/>
  <c r="AU204" i="1"/>
  <c r="N204" i="1"/>
  <c r="M204" i="1"/>
  <c r="K204" i="1"/>
  <c r="I204" i="1"/>
  <c r="O204" i="1" s="1"/>
  <c r="AU203" i="1"/>
  <c r="N203" i="1"/>
  <c r="M203" i="1"/>
  <c r="K203" i="1"/>
  <c r="I203" i="1"/>
  <c r="O203" i="1" s="1"/>
  <c r="AU202" i="1"/>
  <c r="N202" i="1"/>
  <c r="M202" i="1"/>
  <c r="K202" i="1"/>
  <c r="I202" i="1"/>
  <c r="O202" i="1" s="1"/>
  <c r="AU201" i="1"/>
  <c r="N201" i="1"/>
  <c r="M201" i="1"/>
  <c r="K201" i="1"/>
  <c r="I201" i="1"/>
  <c r="AU200" i="1"/>
  <c r="N200" i="1"/>
  <c r="M200" i="1"/>
  <c r="K200" i="1"/>
  <c r="I200" i="1"/>
  <c r="O200" i="1" s="1"/>
  <c r="AU199" i="1"/>
  <c r="N199" i="1"/>
  <c r="M199" i="1"/>
  <c r="K199" i="1"/>
  <c r="I199" i="1"/>
  <c r="AU198" i="1"/>
  <c r="N198" i="1"/>
  <c r="M198" i="1"/>
  <c r="K198" i="1"/>
  <c r="I198" i="1"/>
  <c r="O198" i="1" s="1"/>
  <c r="AU197" i="1"/>
  <c r="N197" i="1"/>
  <c r="M197" i="1"/>
  <c r="K197" i="1"/>
  <c r="I197" i="1"/>
  <c r="AU196" i="1"/>
  <c r="N196" i="1"/>
  <c r="M196" i="1"/>
  <c r="K196" i="1"/>
  <c r="I196" i="1"/>
  <c r="O196" i="1" s="1"/>
  <c r="AU195" i="1"/>
  <c r="N195" i="1"/>
  <c r="M195" i="1"/>
  <c r="K195" i="1"/>
  <c r="I195" i="1"/>
  <c r="O195" i="1" s="1"/>
  <c r="AU194" i="1"/>
  <c r="N194" i="1"/>
  <c r="M194" i="1"/>
  <c r="K194" i="1"/>
  <c r="I194" i="1"/>
  <c r="O194" i="1" s="1"/>
  <c r="AU193" i="1"/>
  <c r="N193" i="1"/>
  <c r="M193" i="1"/>
  <c r="K193" i="1"/>
  <c r="I193" i="1"/>
  <c r="AU192" i="1"/>
  <c r="N192" i="1"/>
  <c r="M192" i="1"/>
  <c r="K192" i="1"/>
  <c r="I192" i="1"/>
  <c r="O192" i="1" s="1"/>
  <c r="AU191" i="1"/>
  <c r="N191" i="1"/>
  <c r="M191" i="1"/>
  <c r="K191" i="1"/>
  <c r="I191" i="1"/>
  <c r="AU190" i="1"/>
  <c r="N190" i="1"/>
  <c r="M190" i="1"/>
  <c r="K190" i="1"/>
  <c r="I190" i="1"/>
  <c r="O190" i="1" s="1"/>
  <c r="AU189" i="1"/>
  <c r="N189" i="1"/>
  <c r="M189" i="1"/>
  <c r="K189" i="1"/>
  <c r="I189" i="1"/>
  <c r="AU188" i="1"/>
  <c r="N188" i="1"/>
  <c r="M188" i="1"/>
  <c r="K188" i="1"/>
  <c r="I188" i="1"/>
  <c r="O188" i="1" s="1"/>
  <c r="AU187" i="1"/>
  <c r="N187" i="1"/>
  <c r="M187" i="1"/>
  <c r="K187" i="1"/>
  <c r="I187" i="1"/>
  <c r="O187" i="1" s="1"/>
  <c r="AU186" i="1"/>
  <c r="N186" i="1"/>
  <c r="M186" i="1"/>
  <c r="K186" i="1"/>
  <c r="I186" i="1"/>
  <c r="O186" i="1" s="1"/>
  <c r="AU185" i="1"/>
  <c r="N185" i="1"/>
  <c r="M185" i="1"/>
  <c r="K185" i="1"/>
  <c r="I185" i="1"/>
  <c r="AU184" i="1"/>
  <c r="N184" i="1"/>
  <c r="M184" i="1"/>
  <c r="K184" i="1"/>
  <c r="I184" i="1"/>
  <c r="O184" i="1" s="1"/>
  <c r="AU183" i="1"/>
  <c r="N183" i="1"/>
  <c r="M183" i="1"/>
  <c r="K183" i="1"/>
  <c r="I183" i="1"/>
  <c r="AU182" i="1"/>
  <c r="N182" i="1"/>
  <c r="M182" i="1"/>
  <c r="K182" i="1"/>
  <c r="I182" i="1"/>
  <c r="O182" i="1" s="1"/>
  <c r="AU181" i="1"/>
  <c r="N181" i="1"/>
  <c r="M181" i="1"/>
  <c r="K181" i="1"/>
  <c r="I181" i="1"/>
  <c r="AU180" i="1"/>
  <c r="N180" i="1"/>
  <c r="M180" i="1"/>
  <c r="K180" i="1"/>
  <c r="I180" i="1"/>
  <c r="O180" i="1" s="1"/>
  <c r="AU179" i="1"/>
  <c r="N179" i="1"/>
  <c r="M179" i="1"/>
  <c r="K179" i="1"/>
  <c r="I179" i="1"/>
  <c r="O179" i="1" s="1"/>
  <c r="AU178" i="1"/>
  <c r="N178" i="1"/>
  <c r="M178" i="1"/>
  <c r="K178" i="1"/>
  <c r="I178" i="1"/>
  <c r="O178" i="1" s="1"/>
  <c r="AU177" i="1"/>
  <c r="N177" i="1"/>
  <c r="M177" i="1"/>
  <c r="K177" i="1"/>
  <c r="I177" i="1"/>
  <c r="AU176" i="1"/>
  <c r="N176" i="1"/>
  <c r="M176" i="1"/>
  <c r="K176" i="1"/>
  <c r="I176" i="1"/>
  <c r="O176" i="1" s="1"/>
  <c r="AU175" i="1"/>
  <c r="N175" i="1"/>
  <c r="M175" i="1"/>
  <c r="K175" i="1"/>
  <c r="I175" i="1"/>
  <c r="AU174" i="1"/>
  <c r="N174" i="1"/>
  <c r="M174" i="1"/>
  <c r="K174" i="1"/>
  <c r="I174" i="1"/>
  <c r="O174" i="1" s="1"/>
  <c r="AU173" i="1"/>
  <c r="N173" i="1"/>
  <c r="M173" i="1"/>
  <c r="K173" i="1"/>
  <c r="I173" i="1"/>
  <c r="AU172" i="1"/>
  <c r="N172" i="1"/>
  <c r="M172" i="1"/>
  <c r="K172" i="1"/>
  <c r="I172" i="1"/>
  <c r="O172" i="1" s="1"/>
  <c r="AU171" i="1"/>
  <c r="N171" i="1"/>
  <c r="M171" i="1"/>
  <c r="K171" i="1"/>
  <c r="I171" i="1"/>
  <c r="O171" i="1" s="1"/>
  <c r="AU170" i="1"/>
  <c r="N170" i="1"/>
  <c r="M170" i="1"/>
  <c r="K170" i="1"/>
  <c r="I170" i="1"/>
  <c r="O170" i="1" s="1"/>
  <c r="AU169" i="1"/>
  <c r="N169" i="1"/>
  <c r="M169" i="1"/>
  <c r="K169" i="1"/>
  <c r="I169" i="1"/>
  <c r="AU168" i="1"/>
  <c r="N168" i="1"/>
  <c r="M168" i="1"/>
  <c r="K168" i="1"/>
  <c r="I168" i="1"/>
  <c r="O168" i="1" s="1"/>
  <c r="AU167" i="1"/>
  <c r="N167" i="1"/>
  <c r="M167" i="1"/>
  <c r="K167" i="1"/>
  <c r="I167" i="1"/>
  <c r="AU166" i="1"/>
  <c r="N166" i="1"/>
  <c r="M166" i="1"/>
  <c r="K166" i="1"/>
  <c r="I166" i="1"/>
  <c r="O166" i="1" s="1"/>
  <c r="AU165" i="1"/>
  <c r="N165" i="1"/>
  <c r="M165" i="1"/>
  <c r="K165" i="1"/>
  <c r="I165" i="1"/>
  <c r="AU164" i="1"/>
  <c r="N164" i="1"/>
  <c r="M164" i="1"/>
  <c r="K164" i="1"/>
  <c r="I164" i="1"/>
  <c r="O164" i="1" s="1"/>
  <c r="AU163" i="1"/>
  <c r="N163" i="1"/>
  <c r="M163" i="1"/>
  <c r="K163" i="1"/>
  <c r="I163" i="1"/>
  <c r="O163" i="1" s="1"/>
  <c r="AU162" i="1"/>
  <c r="N162" i="1"/>
  <c r="M162" i="1"/>
  <c r="K162" i="1"/>
  <c r="I162" i="1"/>
  <c r="O162" i="1" s="1"/>
  <c r="AU161" i="1"/>
  <c r="N161" i="1"/>
  <c r="M161" i="1"/>
  <c r="K161" i="1"/>
  <c r="I161" i="1"/>
  <c r="AU160" i="1"/>
  <c r="N160" i="1"/>
  <c r="M160" i="1"/>
  <c r="K160" i="1"/>
  <c r="I160" i="1"/>
  <c r="O160" i="1" s="1"/>
  <c r="AU159" i="1"/>
  <c r="N159" i="1"/>
  <c r="M159" i="1"/>
  <c r="K159" i="1"/>
  <c r="I159" i="1"/>
  <c r="AU158" i="1"/>
  <c r="N158" i="1"/>
  <c r="M158" i="1"/>
  <c r="K158" i="1"/>
  <c r="I158" i="1"/>
  <c r="O158" i="1" s="1"/>
  <c r="AU157" i="1"/>
  <c r="N157" i="1"/>
  <c r="M157" i="1"/>
  <c r="K157" i="1"/>
  <c r="I157" i="1"/>
  <c r="AU156" i="1"/>
  <c r="N156" i="1"/>
  <c r="M156" i="1"/>
  <c r="K156" i="1"/>
  <c r="I156" i="1"/>
  <c r="O156" i="1" s="1"/>
  <c r="AU155" i="1"/>
  <c r="N155" i="1"/>
  <c r="M155" i="1"/>
  <c r="K155" i="1"/>
  <c r="I155" i="1"/>
  <c r="O155" i="1" s="1"/>
  <c r="AU154" i="1"/>
  <c r="N154" i="1"/>
  <c r="M154" i="1"/>
  <c r="K154" i="1"/>
  <c r="I154" i="1"/>
  <c r="O154" i="1" s="1"/>
  <c r="AU153" i="1"/>
  <c r="N153" i="1"/>
  <c r="M153" i="1"/>
  <c r="K153" i="1"/>
  <c r="I153" i="1"/>
  <c r="AU152" i="1"/>
  <c r="N152" i="1"/>
  <c r="M152" i="1"/>
  <c r="K152" i="1"/>
  <c r="I152" i="1"/>
  <c r="O152" i="1" s="1"/>
  <c r="AU151" i="1"/>
  <c r="N151" i="1"/>
  <c r="M151" i="1"/>
  <c r="K151" i="1"/>
  <c r="I151" i="1"/>
  <c r="AU150" i="1"/>
  <c r="N150" i="1"/>
  <c r="M150" i="1"/>
  <c r="K150" i="1"/>
  <c r="I150" i="1"/>
  <c r="O150" i="1" s="1"/>
  <c r="AU149" i="1"/>
  <c r="N149" i="1"/>
  <c r="M149" i="1"/>
  <c r="K149" i="1"/>
  <c r="I149" i="1"/>
  <c r="AU148" i="1"/>
  <c r="N148" i="1"/>
  <c r="M148" i="1"/>
  <c r="K148" i="1"/>
  <c r="I148" i="1"/>
  <c r="O148" i="1" s="1"/>
  <c r="AU147" i="1"/>
  <c r="N147" i="1"/>
  <c r="M147" i="1"/>
  <c r="K147" i="1"/>
  <c r="I147" i="1"/>
  <c r="O147" i="1" s="1"/>
  <c r="AU146" i="1"/>
  <c r="N146" i="1"/>
  <c r="M146" i="1"/>
  <c r="K146" i="1"/>
  <c r="I146" i="1"/>
  <c r="O146" i="1" s="1"/>
  <c r="AU145" i="1"/>
  <c r="N145" i="1"/>
  <c r="M145" i="1"/>
  <c r="K145" i="1"/>
  <c r="I145" i="1"/>
  <c r="AU144" i="1"/>
  <c r="N144" i="1"/>
  <c r="M144" i="1"/>
  <c r="K144" i="1"/>
  <c r="I144" i="1"/>
  <c r="O144" i="1" s="1"/>
  <c r="AU143" i="1"/>
  <c r="N143" i="1"/>
  <c r="M143" i="1"/>
  <c r="K143" i="1"/>
  <c r="I143" i="1"/>
  <c r="AU142" i="1"/>
  <c r="N142" i="1"/>
  <c r="M142" i="1"/>
  <c r="K142" i="1"/>
  <c r="I142" i="1"/>
  <c r="O142" i="1" s="1"/>
  <c r="AU141" i="1"/>
  <c r="N141" i="1"/>
  <c r="M141" i="1"/>
  <c r="K141" i="1"/>
  <c r="I141" i="1"/>
  <c r="AU140" i="1"/>
  <c r="N140" i="1"/>
  <c r="M140" i="1"/>
  <c r="K140" i="1"/>
  <c r="I140" i="1"/>
  <c r="O140" i="1" s="1"/>
  <c r="AU139" i="1"/>
  <c r="N139" i="1"/>
  <c r="M139" i="1"/>
  <c r="K139" i="1"/>
  <c r="I139" i="1"/>
  <c r="O139" i="1" s="1"/>
  <c r="AU138" i="1"/>
  <c r="N138" i="1"/>
  <c r="M138" i="1"/>
  <c r="K138" i="1"/>
  <c r="I138" i="1"/>
  <c r="O138" i="1" s="1"/>
  <c r="AU137" i="1"/>
  <c r="N137" i="1"/>
  <c r="M137" i="1"/>
  <c r="K137" i="1"/>
  <c r="I137" i="1"/>
  <c r="AU136" i="1"/>
  <c r="N136" i="1"/>
  <c r="M136" i="1"/>
  <c r="K136" i="1"/>
  <c r="I136" i="1"/>
  <c r="O136" i="1" s="1"/>
  <c r="AU135" i="1"/>
  <c r="N135" i="1"/>
  <c r="M135" i="1"/>
  <c r="K135" i="1"/>
  <c r="I135" i="1"/>
  <c r="AU134" i="1"/>
  <c r="N134" i="1"/>
  <c r="M134" i="1"/>
  <c r="K134" i="1"/>
  <c r="I134" i="1"/>
  <c r="O134" i="1" s="1"/>
  <c r="AU133" i="1"/>
  <c r="N133" i="1"/>
  <c r="M133" i="1"/>
  <c r="K133" i="1"/>
  <c r="I133" i="1"/>
  <c r="AU132" i="1"/>
  <c r="N132" i="1"/>
  <c r="M132" i="1"/>
  <c r="K132" i="1"/>
  <c r="I132" i="1"/>
  <c r="O132" i="1" s="1"/>
  <c r="AU131" i="1"/>
  <c r="N131" i="1"/>
  <c r="M131" i="1"/>
  <c r="K131" i="1"/>
  <c r="I131" i="1"/>
  <c r="O131" i="1" s="1"/>
  <c r="AU130" i="1"/>
  <c r="N130" i="1"/>
  <c r="M130" i="1"/>
  <c r="K130" i="1"/>
  <c r="I130" i="1"/>
  <c r="O130" i="1" s="1"/>
  <c r="AU129" i="1"/>
  <c r="N129" i="1"/>
  <c r="M129" i="1"/>
  <c r="K129" i="1"/>
  <c r="I129" i="1"/>
  <c r="AU128" i="1"/>
  <c r="N128" i="1"/>
  <c r="M128" i="1"/>
  <c r="K128" i="1"/>
  <c r="I128" i="1"/>
  <c r="O128" i="1" s="1"/>
  <c r="AU127" i="1"/>
  <c r="N127" i="1"/>
  <c r="M127" i="1"/>
  <c r="K127" i="1"/>
  <c r="I127" i="1"/>
  <c r="AU126" i="1"/>
  <c r="N126" i="1"/>
  <c r="M126" i="1"/>
  <c r="K126" i="1"/>
  <c r="I126" i="1"/>
  <c r="O126" i="1" s="1"/>
  <c r="AU125" i="1"/>
  <c r="N125" i="1"/>
  <c r="M125" i="1"/>
  <c r="K125" i="1"/>
  <c r="I125" i="1"/>
  <c r="AU124" i="1"/>
  <c r="N124" i="1"/>
  <c r="M124" i="1"/>
  <c r="K124" i="1"/>
  <c r="I124" i="1"/>
  <c r="O124" i="1" s="1"/>
  <c r="AU123" i="1"/>
  <c r="N123" i="1"/>
  <c r="M123" i="1"/>
  <c r="K123" i="1"/>
  <c r="I123" i="1"/>
  <c r="O123" i="1" s="1"/>
  <c r="AU122" i="1"/>
  <c r="N122" i="1"/>
  <c r="M122" i="1"/>
  <c r="K122" i="1"/>
  <c r="I122" i="1"/>
  <c r="O122" i="1" s="1"/>
  <c r="AU121" i="1"/>
  <c r="N121" i="1"/>
  <c r="M121" i="1"/>
  <c r="K121" i="1"/>
  <c r="I121" i="1"/>
  <c r="AU120" i="1"/>
  <c r="N120" i="1"/>
  <c r="M120" i="1"/>
  <c r="K120" i="1"/>
  <c r="I120" i="1"/>
  <c r="O120" i="1" s="1"/>
  <c r="AU119" i="1"/>
  <c r="N119" i="1"/>
  <c r="M119" i="1"/>
  <c r="K119" i="1"/>
  <c r="I119" i="1"/>
  <c r="AU118" i="1"/>
  <c r="N118" i="1"/>
  <c r="M118" i="1"/>
  <c r="K118" i="1"/>
  <c r="I118" i="1"/>
  <c r="O118" i="1" s="1"/>
  <c r="AU117" i="1"/>
  <c r="N117" i="1"/>
  <c r="M117" i="1"/>
  <c r="K117" i="1"/>
  <c r="I117" i="1"/>
  <c r="AU116" i="1"/>
  <c r="N116" i="1"/>
  <c r="M116" i="1"/>
  <c r="K116" i="1"/>
  <c r="I116" i="1"/>
  <c r="O116" i="1" s="1"/>
  <c r="AU115" i="1"/>
  <c r="N115" i="1"/>
  <c r="M115" i="1"/>
  <c r="K115" i="1"/>
  <c r="I115" i="1"/>
  <c r="O115" i="1" s="1"/>
  <c r="AU114" i="1"/>
  <c r="N114" i="1"/>
  <c r="M114" i="1"/>
  <c r="K114" i="1"/>
  <c r="I114" i="1"/>
  <c r="O114" i="1" s="1"/>
  <c r="AU113" i="1"/>
  <c r="N113" i="1"/>
  <c r="M113" i="1"/>
  <c r="K113" i="1"/>
  <c r="I113" i="1"/>
  <c r="AU112" i="1"/>
  <c r="N112" i="1"/>
  <c r="M112" i="1"/>
  <c r="K112" i="1"/>
  <c r="I112" i="1"/>
  <c r="O112" i="1" s="1"/>
  <c r="AU111" i="1"/>
  <c r="N111" i="1"/>
  <c r="M111" i="1"/>
  <c r="K111" i="1"/>
  <c r="I111" i="1"/>
  <c r="AU110" i="1"/>
  <c r="N110" i="1"/>
  <c r="M110" i="1"/>
  <c r="K110" i="1"/>
  <c r="I110" i="1"/>
  <c r="O110" i="1" s="1"/>
  <c r="AU109" i="1"/>
  <c r="N109" i="1"/>
  <c r="M109" i="1"/>
  <c r="K109" i="1"/>
  <c r="I109" i="1"/>
  <c r="AU108" i="1"/>
  <c r="N108" i="1"/>
  <c r="M108" i="1"/>
  <c r="K108" i="1"/>
  <c r="I108" i="1"/>
  <c r="O108" i="1" s="1"/>
  <c r="AU107" i="1"/>
  <c r="N107" i="1"/>
  <c r="M107" i="1"/>
  <c r="K107" i="1"/>
  <c r="I107" i="1"/>
  <c r="O107" i="1" s="1"/>
  <c r="AU106" i="1"/>
  <c r="N106" i="1"/>
  <c r="M106" i="1"/>
  <c r="K106" i="1"/>
  <c r="I106" i="1"/>
  <c r="O106" i="1" s="1"/>
  <c r="AU105" i="1"/>
  <c r="N105" i="1"/>
  <c r="M105" i="1"/>
  <c r="K105" i="1"/>
  <c r="I105" i="1"/>
  <c r="AU104" i="1"/>
  <c r="N104" i="1"/>
  <c r="M104" i="1"/>
  <c r="K104" i="1"/>
  <c r="I104" i="1"/>
  <c r="O104" i="1" s="1"/>
  <c r="AU103" i="1"/>
  <c r="N103" i="1"/>
  <c r="M103" i="1"/>
  <c r="K103" i="1"/>
  <c r="I103" i="1"/>
  <c r="AU102" i="1"/>
  <c r="N102" i="1"/>
  <c r="M102" i="1"/>
  <c r="K102" i="1"/>
  <c r="I102" i="1"/>
  <c r="O102" i="1" s="1"/>
  <c r="AU101" i="1"/>
  <c r="N101" i="1"/>
  <c r="M101" i="1"/>
  <c r="K101" i="1"/>
  <c r="I101" i="1"/>
  <c r="AU100" i="1"/>
  <c r="N100" i="1"/>
  <c r="M100" i="1"/>
  <c r="K100" i="1"/>
  <c r="I100" i="1"/>
  <c r="O100" i="1" s="1"/>
  <c r="AU99" i="1"/>
  <c r="N99" i="1"/>
  <c r="M99" i="1"/>
  <c r="K99" i="1"/>
  <c r="I99" i="1"/>
  <c r="O99" i="1" s="1"/>
  <c r="AU98" i="1"/>
  <c r="N98" i="1"/>
  <c r="M98" i="1"/>
  <c r="K98" i="1"/>
  <c r="I98" i="1"/>
  <c r="O98" i="1" s="1"/>
  <c r="AU97" i="1"/>
  <c r="N97" i="1"/>
  <c r="M97" i="1"/>
  <c r="K97" i="1"/>
  <c r="I97" i="1"/>
  <c r="AU96" i="1"/>
  <c r="N96" i="1"/>
  <c r="M96" i="1"/>
  <c r="K96" i="1"/>
  <c r="I96" i="1"/>
  <c r="O96" i="1" s="1"/>
  <c r="AU95" i="1"/>
  <c r="N95" i="1"/>
  <c r="M95" i="1"/>
  <c r="K95" i="1"/>
  <c r="I95" i="1"/>
  <c r="AU94" i="1"/>
  <c r="N94" i="1"/>
  <c r="M94" i="1"/>
  <c r="K94" i="1"/>
  <c r="I94" i="1"/>
  <c r="O94" i="1" s="1"/>
  <c r="AU93" i="1"/>
  <c r="N93" i="1"/>
  <c r="M93" i="1"/>
  <c r="K93" i="1"/>
  <c r="I93" i="1"/>
  <c r="AU92" i="1"/>
  <c r="N92" i="1"/>
  <c r="M92" i="1"/>
  <c r="K92" i="1"/>
  <c r="I92" i="1"/>
  <c r="O92" i="1" s="1"/>
  <c r="AU91" i="1"/>
  <c r="N91" i="1"/>
  <c r="M91" i="1"/>
  <c r="K91" i="1"/>
  <c r="I91" i="1"/>
  <c r="O91" i="1" s="1"/>
  <c r="AU90" i="1"/>
  <c r="N90" i="1"/>
  <c r="M90" i="1"/>
  <c r="K90" i="1"/>
  <c r="I90" i="1"/>
  <c r="O90" i="1" s="1"/>
  <c r="AU89" i="1"/>
  <c r="N89" i="1"/>
  <c r="M89" i="1"/>
  <c r="K89" i="1"/>
  <c r="I89" i="1"/>
  <c r="AU88" i="1"/>
  <c r="N88" i="1"/>
  <c r="M88" i="1"/>
  <c r="K88" i="1"/>
  <c r="I88" i="1"/>
  <c r="O88" i="1" s="1"/>
  <c r="AU87" i="1"/>
  <c r="N87" i="1"/>
  <c r="M87" i="1"/>
  <c r="K87" i="1"/>
  <c r="I87" i="1"/>
  <c r="AU86" i="1"/>
  <c r="N86" i="1"/>
  <c r="M86" i="1"/>
  <c r="K86" i="1"/>
  <c r="I86" i="1"/>
  <c r="O86" i="1" s="1"/>
  <c r="AU85" i="1"/>
  <c r="N85" i="1"/>
  <c r="M85" i="1"/>
  <c r="K85" i="1"/>
  <c r="I85" i="1"/>
  <c r="AU84" i="1"/>
  <c r="N84" i="1"/>
  <c r="M84" i="1"/>
  <c r="K84" i="1"/>
  <c r="I84" i="1"/>
  <c r="O84" i="1" s="1"/>
  <c r="AU83" i="1"/>
  <c r="N83" i="1"/>
  <c r="M83" i="1"/>
  <c r="K83" i="1"/>
  <c r="I83" i="1"/>
  <c r="O83" i="1" s="1"/>
  <c r="AU82" i="1"/>
  <c r="N82" i="1"/>
  <c r="M82" i="1"/>
  <c r="K82" i="1"/>
  <c r="I82" i="1"/>
  <c r="O82" i="1" s="1"/>
  <c r="AU81" i="1"/>
  <c r="N81" i="1"/>
  <c r="M81" i="1"/>
  <c r="K81" i="1"/>
  <c r="I81" i="1"/>
  <c r="AU80" i="1"/>
  <c r="N80" i="1"/>
  <c r="M80" i="1"/>
  <c r="K80" i="1"/>
  <c r="I80" i="1"/>
  <c r="O80" i="1" s="1"/>
  <c r="AU79" i="1"/>
  <c r="N79" i="1"/>
  <c r="M79" i="1"/>
  <c r="K79" i="1"/>
  <c r="I79" i="1"/>
  <c r="AU78" i="1"/>
  <c r="N78" i="1"/>
  <c r="M78" i="1"/>
  <c r="K78" i="1"/>
  <c r="I78" i="1"/>
  <c r="O78" i="1" s="1"/>
  <c r="AU77" i="1"/>
  <c r="N77" i="1"/>
  <c r="M77" i="1"/>
  <c r="K77" i="1"/>
  <c r="I77" i="1"/>
  <c r="AU76" i="1"/>
  <c r="N76" i="1"/>
  <c r="M76" i="1"/>
  <c r="K76" i="1"/>
  <c r="I76" i="1"/>
  <c r="O76" i="1" s="1"/>
  <c r="AU75" i="1"/>
  <c r="N75" i="1"/>
  <c r="M75" i="1"/>
  <c r="K75" i="1"/>
  <c r="I75" i="1"/>
  <c r="O75" i="1" s="1"/>
  <c r="AU74" i="1"/>
  <c r="N74" i="1"/>
  <c r="M74" i="1"/>
  <c r="K74" i="1"/>
  <c r="I74" i="1"/>
  <c r="O74" i="1" s="1"/>
  <c r="AU73" i="1"/>
  <c r="N73" i="1"/>
  <c r="M73" i="1"/>
  <c r="K73" i="1"/>
  <c r="I73" i="1"/>
  <c r="AU72" i="1"/>
  <c r="N72" i="1"/>
  <c r="M72" i="1"/>
  <c r="K72" i="1"/>
  <c r="I72" i="1"/>
  <c r="O72" i="1" s="1"/>
  <c r="AU71" i="1"/>
  <c r="N71" i="1"/>
  <c r="M71" i="1"/>
  <c r="K71" i="1"/>
  <c r="I71" i="1"/>
  <c r="AU70" i="1"/>
  <c r="N70" i="1"/>
  <c r="M70" i="1"/>
  <c r="K70" i="1"/>
  <c r="I70" i="1"/>
  <c r="O70" i="1" s="1"/>
  <c r="AU69" i="1"/>
  <c r="N69" i="1"/>
  <c r="M69" i="1"/>
  <c r="K69" i="1"/>
  <c r="I69" i="1"/>
  <c r="AU68" i="1"/>
  <c r="N68" i="1"/>
  <c r="M68" i="1"/>
  <c r="K68" i="1"/>
  <c r="I68" i="1"/>
  <c r="O68" i="1" s="1"/>
  <c r="AU67" i="1"/>
  <c r="N67" i="1"/>
  <c r="M67" i="1"/>
  <c r="K67" i="1"/>
  <c r="I67" i="1"/>
  <c r="O67" i="1" s="1"/>
  <c r="AU66" i="1"/>
  <c r="N66" i="1"/>
  <c r="M66" i="1"/>
  <c r="K66" i="1"/>
  <c r="I66" i="1"/>
  <c r="O66" i="1" s="1"/>
  <c r="AU65" i="1"/>
  <c r="N65" i="1"/>
  <c r="M65" i="1"/>
  <c r="K65" i="1"/>
  <c r="I65" i="1"/>
  <c r="AU64" i="1"/>
  <c r="N64" i="1"/>
  <c r="M64" i="1"/>
  <c r="K64" i="1"/>
  <c r="I64" i="1"/>
  <c r="O64" i="1" s="1"/>
  <c r="AU63" i="1"/>
  <c r="N63" i="1"/>
  <c r="M63" i="1"/>
  <c r="K63" i="1"/>
  <c r="I63" i="1"/>
  <c r="AU62" i="1"/>
  <c r="N62" i="1"/>
  <c r="M62" i="1"/>
  <c r="K62" i="1"/>
  <c r="I62" i="1"/>
  <c r="O62" i="1" s="1"/>
  <c r="AU61" i="1"/>
  <c r="N61" i="1"/>
  <c r="M61" i="1"/>
  <c r="K61" i="1"/>
  <c r="I61" i="1"/>
  <c r="AU60" i="1"/>
  <c r="N60" i="1"/>
  <c r="M60" i="1"/>
  <c r="K60" i="1"/>
  <c r="I60" i="1"/>
  <c r="O60" i="1" s="1"/>
  <c r="AU59" i="1"/>
  <c r="N59" i="1"/>
  <c r="M59" i="1"/>
  <c r="K59" i="1"/>
  <c r="I59" i="1"/>
  <c r="O59" i="1" s="1"/>
  <c r="AU58" i="1"/>
  <c r="N58" i="1"/>
  <c r="M58" i="1"/>
  <c r="K58" i="1"/>
  <c r="I58" i="1"/>
  <c r="O58" i="1" s="1"/>
  <c r="AU57" i="1"/>
  <c r="N57" i="1"/>
  <c r="M57" i="1"/>
  <c r="K57" i="1"/>
  <c r="I57" i="1"/>
  <c r="AU56" i="1"/>
  <c r="N56" i="1"/>
  <c r="M56" i="1"/>
  <c r="K56" i="1"/>
  <c r="I56" i="1"/>
  <c r="O56" i="1" s="1"/>
  <c r="AU55" i="1"/>
  <c r="N55" i="1"/>
  <c r="M55" i="1"/>
  <c r="K55" i="1"/>
  <c r="I55" i="1"/>
  <c r="AU54" i="1"/>
  <c r="N54" i="1"/>
  <c r="M54" i="1"/>
  <c r="K54" i="1"/>
  <c r="I54" i="1"/>
  <c r="O54" i="1" s="1"/>
  <c r="AU53" i="1"/>
  <c r="N53" i="1"/>
  <c r="M53" i="1"/>
  <c r="K53" i="1"/>
  <c r="I53" i="1"/>
  <c r="O53" i="1" s="1"/>
  <c r="AU52" i="1"/>
  <c r="N52" i="1"/>
  <c r="M52" i="1"/>
  <c r="K52" i="1"/>
  <c r="I52" i="1"/>
  <c r="O52" i="1" s="1"/>
  <c r="AU51" i="1"/>
  <c r="N51" i="1"/>
  <c r="M51" i="1"/>
  <c r="K51" i="1"/>
  <c r="I51" i="1"/>
  <c r="O51" i="1" s="1"/>
  <c r="AU50" i="1"/>
  <c r="N50" i="1"/>
  <c r="M50" i="1"/>
  <c r="K50" i="1"/>
  <c r="I50" i="1"/>
  <c r="O50" i="1" s="1"/>
  <c r="AU49" i="1"/>
  <c r="N49" i="1"/>
  <c r="M49" i="1"/>
  <c r="K49" i="1"/>
  <c r="I49" i="1"/>
  <c r="AU48" i="1"/>
  <c r="O48" i="1"/>
  <c r="N48" i="1"/>
  <c r="M48" i="1"/>
  <c r="K48" i="1"/>
  <c r="I48" i="1"/>
  <c r="AU47" i="1"/>
  <c r="N47" i="1"/>
  <c r="M47" i="1"/>
  <c r="K47" i="1"/>
  <c r="I47" i="1"/>
  <c r="AU46" i="1"/>
  <c r="N46" i="1"/>
  <c r="M46" i="1"/>
  <c r="K46" i="1"/>
  <c r="I46" i="1"/>
  <c r="O46" i="1" s="1"/>
  <c r="AU45" i="1"/>
  <c r="N45" i="1"/>
  <c r="M45" i="1"/>
  <c r="K45" i="1"/>
  <c r="I45" i="1"/>
  <c r="O45" i="1" s="1"/>
  <c r="AU44" i="1"/>
  <c r="N44" i="1"/>
  <c r="N213" i="1" s="1"/>
  <c r="M44" i="1"/>
  <c r="K44" i="1"/>
  <c r="I44" i="1"/>
  <c r="O44" i="1" s="1"/>
  <c r="AU43" i="1"/>
  <c r="N43" i="1"/>
  <c r="M43" i="1"/>
  <c r="K43" i="1"/>
  <c r="I43" i="1"/>
  <c r="O43" i="1" s="1"/>
  <c r="AU42" i="1"/>
  <c r="N42" i="1"/>
  <c r="M42" i="1"/>
  <c r="K42" i="1"/>
  <c r="I42" i="1"/>
  <c r="O42" i="1" s="1"/>
  <c r="AU41" i="1"/>
  <c r="N41" i="1"/>
  <c r="M41" i="1"/>
  <c r="K41" i="1"/>
  <c r="I41" i="1"/>
  <c r="O41" i="1" s="1"/>
  <c r="AU40" i="1"/>
  <c r="N40" i="1"/>
  <c r="M40" i="1"/>
  <c r="K40" i="1"/>
  <c r="I40" i="1"/>
  <c r="O40" i="1" s="1"/>
  <c r="AU39" i="1"/>
  <c r="N39" i="1"/>
  <c r="M39" i="1"/>
  <c r="K39" i="1"/>
  <c r="I39" i="1"/>
  <c r="O39" i="1" s="1"/>
  <c r="AU38" i="1"/>
  <c r="N38" i="1"/>
  <c r="M38" i="1"/>
  <c r="K38" i="1"/>
  <c r="I38" i="1"/>
  <c r="O38" i="1" s="1"/>
  <c r="AU37" i="1"/>
  <c r="N37" i="1"/>
  <c r="M37" i="1"/>
  <c r="K37" i="1"/>
  <c r="I37" i="1"/>
  <c r="O37" i="1" s="1"/>
  <c r="AU36" i="1"/>
  <c r="N36" i="1"/>
  <c r="M36" i="1"/>
  <c r="K36" i="1"/>
  <c r="I36" i="1"/>
  <c r="O36" i="1" s="1"/>
  <c r="AU35" i="1"/>
  <c r="N35" i="1"/>
  <c r="M35" i="1"/>
  <c r="K35" i="1"/>
  <c r="I35" i="1"/>
  <c r="O35" i="1" s="1"/>
  <c r="AU34" i="1"/>
  <c r="N34" i="1"/>
  <c r="M34" i="1"/>
  <c r="K34" i="1"/>
  <c r="I34" i="1"/>
  <c r="O34" i="1" s="1"/>
  <c r="AU33" i="1"/>
  <c r="N33" i="1"/>
  <c r="M33" i="1"/>
  <c r="K33" i="1"/>
  <c r="I33" i="1"/>
  <c r="O33" i="1" s="1"/>
  <c r="AU32" i="1"/>
  <c r="N32" i="1"/>
  <c r="M32" i="1"/>
  <c r="K32" i="1"/>
  <c r="I32" i="1"/>
  <c r="O32" i="1" s="1"/>
  <c r="AU31" i="1"/>
  <c r="N31" i="1"/>
  <c r="M31" i="1"/>
  <c r="K31" i="1"/>
  <c r="I31" i="1"/>
  <c r="O31" i="1" s="1"/>
  <c r="AU30" i="1"/>
  <c r="N30" i="1"/>
  <c r="M30" i="1"/>
  <c r="K30" i="1"/>
  <c r="I30" i="1"/>
  <c r="O30" i="1" s="1"/>
  <c r="AU29" i="1"/>
  <c r="N29" i="1"/>
  <c r="M29" i="1"/>
  <c r="K29" i="1"/>
  <c r="I29" i="1"/>
  <c r="O29" i="1" s="1"/>
  <c r="AU28" i="1"/>
  <c r="N28" i="1"/>
  <c r="M28" i="1"/>
  <c r="K28" i="1"/>
  <c r="I28" i="1"/>
  <c r="O28" i="1" s="1"/>
  <c r="AU27" i="1"/>
  <c r="N27" i="1"/>
  <c r="M27" i="1"/>
  <c r="K27" i="1"/>
  <c r="I27" i="1"/>
  <c r="O27" i="1" s="1"/>
  <c r="AU26" i="1"/>
  <c r="N26" i="1"/>
  <c r="M26" i="1"/>
  <c r="K26" i="1"/>
  <c r="I26" i="1"/>
  <c r="AU25" i="1"/>
  <c r="N25" i="1"/>
  <c r="M25" i="1"/>
  <c r="K25" i="1"/>
  <c r="I25" i="1"/>
  <c r="O25" i="1" s="1"/>
  <c r="AU24" i="1"/>
  <c r="N24" i="1"/>
  <c r="M24" i="1"/>
  <c r="K24" i="1"/>
  <c r="I24" i="1"/>
  <c r="O24" i="1" s="1"/>
  <c r="AU23" i="1"/>
  <c r="N23" i="1"/>
  <c r="M23" i="1"/>
  <c r="K23" i="1"/>
  <c r="I23" i="1"/>
  <c r="O23" i="1" s="1"/>
  <c r="AU22" i="1"/>
  <c r="N22" i="1"/>
  <c r="M22" i="1"/>
  <c r="K22" i="1"/>
  <c r="I22" i="1"/>
  <c r="O22" i="1" s="1"/>
  <c r="AU21" i="1"/>
  <c r="N21" i="1"/>
  <c r="M21" i="1"/>
  <c r="K21" i="1"/>
  <c r="I21" i="1"/>
  <c r="O21" i="1" s="1"/>
  <c r="AU20" i="1"/>
  <c r="N20" i="1"/>
  <c r="M20" i="1"/>
  <c r="K20" i="1"/>
  <c r="I20" i="1"/>
  <c r="AU19" i="1"/>
  <c r="N19" i="1"/>
  <c r="M19" i="1"/>
  <c r="K19" i="1"/>
  <c r="I19" i="1"/>
  <c r="O19" i="1" s="1"/>
  <c r="AU18" i="1"/>
  <c r="N18" i="1"/>
  <c r="M18" i="1"/>
  <c r="K18" i="1"/>
  <c r="I18" i="1"/>
  <c r="AU17" i="1"/>
  <c r="N17" i="1"/>
  <c r="M17" i="1"/>
  <c r="K17" i="1"/>
  <c r="I17" i="1"/>
  <c r="O17" i="1" s="1"/>
  <c r="AU16" i="1"/>
  <c r="N16" i="1"/>
  <c r="M16" i="1"/>
  <c r="K16" i="1"/>
  <c r="I16" i="1"/>
  <c r="O16" i="1" s="1"/>
  <c r="AU15" i="1"/>
  <c r="N15" i="1"/>
  <c r="M15" i="1"/>
  <c r="K15" i="1"/>
  <c r="I15" i="1"/>
  <c r="O15" i="1" s="1"/>
  <c r="AU14" i="1"/>
  <c r="N14" i="1"/>
  <c r="M14" i="1"/>
  <c r="K14" i="1"/>
  <c r="I14" i="1"/>
  <c r="O14" i="1" s="1"/>
  <c r="AU13" i="1"/>
  <c r="N13" i="1"/>
  <c r="M13" i="1"/>
  <c r="K13" i="1"/>
  <c r="I13" i="1"/>
  <c r="O13" i="1" s="1"/>
  <c r="AU12" i="1"/>
  <c r="N12" i="1"/>
  <c r="M12" i="1"/>
  <c r="K12" i="1"/>
  <c r="I12" i="1"/>
  <c r="AU11" i="1"/>
  <c r="N11" i="1"/>
  <c r="M11" i="1"/>
  <c r="K11" i="1"/>
  <c r="I11" i="1"/>
  <c r="O11" i="1" s="1"/>
  <c r="AU10" i="1"/>
  <c r="N10" i="1"/>
  <c r="M10" i="1"/>
  <c r="K10" i="1"/>
  <c r="I10" i="1"/>
  <c r="AU9" i="1"/>
  <c r="AU213" i="1" s="1"/>
  <c r="N9" i="1"/>
  <c r="M9" i="1"/>
  <c r="K9" i="1"/>
  <c r="I9" i="1"/>
  <c r="AU8" i="1"/>
  <c r="N8" i="1"/>
  <c r="M8" i="1"/>
  <c r="K8" i="1"/>
  <c r="K213" i="1" s="1"/>
  <c r="I8" i="1"/>
  <c r="O8" i="1" s="1"/>
  <c r="R7" i="1"/>
  <c r="S7" i="1" s="1"/>
  <c r="T7" i="1" s="1"/>
  <c r="U7" i="1" s="1"/>
  <c r="V7" i="1" s="1"/>
  <c r="W7" i="1" s="1"/>
  <c r="X7" i="1" s="1"/>
  <c r="Y7" i="1" s="1"/>
  <c r="Z7" i="1" s="1"/>
  <c r="AA7" i="1" s="1"/>
  <c r="AB7" i="1" s="1"/>
  <c r="AC7" i="1" s="1"/>
  <c r="AD7" i="1" s="1"/>
  <c r="AE7" i="1" s="1"/>
  <c r="AF7" i="1" s="1"/>
  <c r="AG7" i="1" s="1"/>
  <c r="AH7" i="1" s="1"/>
  <c r="AI7" i="1" s="1"/>
  <c r="AJ7" i="1" s="1"/>
  <c r="AK7" i="1" s="1"/>
  <c r="AL7" i="1" s="1"/>
  <c r="AM7" i="1" s="1"/>
  <c r="AN7" i="1" s="1"/>
  <c r="AO7" i="1" s="1"/>
  <c r="AP7" i="1" s="1"/>
  <c r="AQ7" i="1" s="1"/>
  <c r="AR7" i="1" s="1"/>
  <c r="AS7" i="1" s="1"/>
  <c r="AT7" i="1" s="1"/>
  <c r="I213" i="1" l="1"/>
  <c r="O9" i="1"/>
  <c r="O213" i="1" s="1"/>
  <c r="O12" i="1"/>
  <c r="O20" i="1"/>
  <c r="M213" i="1"/>
  <c r="O10" i="1"/>
  <c r="O18" i="1"/>
  <c r="O26" i="1"/>
  <c r="O49" i="1"/>
  <c r="O57" i="1"/>
  <c r="O65" i="1"/>
  <c r="O73" i="1"/>
  <c r="O81" i="1"/>
  <c r="O89" i="1"/>
  <c r="O97" i="1"/>
  <c r="O105" i="1"/>
  <c r="O113" i="1"/>
  <c r="O121" i="1"/>
  <c r="O129" i="1"/>
  <c r="O137" i="1"/>
  <c r="O145" i="1"/>
  <c r="O153" i="1"/>
  <c r="O161" i="1"/>
  <c r="O169" i="1"/>
  <c r="O177" i="1"/>
  <c r="O185" i="1"/>
  <c r="O193" i="1"/>
  <c r="O201" i="1"/>
  <c r="O209" i="1"/>
  <c r="O47" i="1"/>
  <c r="O55" i="1"/>
  <c r="O63" i="1"/>
  <c r="O71" i="1"/>
  <c r="O79" i="1"/>
  <c r="O87" i="1"/>
  <c r="O95" i="1"/>
  <c r="O103" i="1"/>
  <c r="O111" i="1"/>
  <c r="O119" i="1"/>
  <c r="O127" i="1"/>
  <c r="O135" i="1"/>
  <c r="O143" i="1"/>
  <c r="O151" i="1"/>
  <c r="O159" i="1"/>
  <c r="O167" i="1"/>
  <c r="O175" i="1"/>
  <c r="O183" i="1"/>
  <c r="O191" i="1"/>
  <c r="O199" i="1"/>
  <c r="O207" i="1"/>
  <c r="O61" i="1"/>
  <c r="O69" i="1"/>
  <c r="O77" i="1"/>
  <c r="O85" i="1"/>
  <c r="O93" i="1"/>
  <c r="O101" i="1"/>
  <c r="O109" i="1"/>
  <c r="O117" i="1"/>
  <c r="O125" i="1"/>
  <c r="O133" i="1"/>
  <c r="O141" i="1"/>
  <c r="O149" i="1"/>
  <c r="O157" i="1"/>
  <c r="O165" i="1"/>
  <c r="O173" i="1"/>
  <c r="O181" i="1"/>
  <c r="O189" i="1"/>
  <c r="O197" i="1"/>
  <c r="O205" i="1"/>
</calcChain>
</file>

<file path=xl/comments1.xml><?xml version="1.0" encoding="utf-8"?>
<comments xmlns="http://schemas.openxmlformats.org/spreadsheetml/2006/main">
  <authors>
    <author>Raisa Betances de Acta</author>
  </authors>
  <commentList>
    <comment ref="E197" authorId="0" shapeId="0">
      <text>
        <r>
          <rPr>
            <b/>
            <sz val="9"/>
            <color indexed="81"/>
            <rFont val="Tahoma"/>
            <family val="2"/>
          </rPr>
          <t>Raisa Betances de Acta:</t>
        </r>
        <r>
          <rPr>
            <sz val="9"/>
            <color indexed="81"/>
            <rFont val="Tahoma"/>
            <family val="2"/>
          </rPr>
          <t xml:space="preserve">
T4590</t>
        </r>
      </text>
    </comment>
  </commentList>
</comments>
</file>

<file path=xl/sharedStrings.xml><?xml version="1.0" encoding="utf-8"?>
<sst xmlns="http://schemas.openxmlformats.org/spreadsheetml/2006/main" count="1302" uniqueCount="228">
  <si>
    <t>CONSEJO NACIONAL PARA EL VIH Y EL SIDA</t>
  </si>
  <si>
    <t>Transportacion</t>
  </si>
  <si>
    <t>Monitores Financiero</t>
  </si>
  <si>
    <t>Conserjeria</t>
  </si>
  <si>
    <t>Planificacion</t>
  </si>
  <si>
    <t>Financiera</t>
  </si>
  <si>
    <t>G. Administrativa</t>
  </si>
  <si>
    <t>G. Tecnica</t>
  </si>
  <si>
    <t>Juridica</t>
  </si>
  <si>
    <t>G. Humana</t>
  </si>
  <si>
    <t>Poblacion Claves</t>
  </si>
  <si>
    <t>Farmaco</t>
  </si>
  <si>
    <t>Direccion Ejecutiva</t>
  </si>
  <si>
    <t>Compras</t>
  </si>
  <si>
    <t>G: Administrativa</t>
  </si>
  <si>
    <t>D. Ejecutiva</t>
  </si>
  <si>
    <t>Sec. De servicios</t>
  </si>
  <si>
    <t>Farmacos</t>
  </si>
  <si>
    <t>monitores finacieros</t>
  </si>
  <si>
    <t>RECURSOS GUBERNAMENTALES</t>
  </si>
  <si>
    <t>INVENTARIO DE MATERIAL GASTABLE</t>
  </si>
  <si>
    <r>
      <t>CORRESPONDIENTE AL MES DE</t>
    </r>
    <r>
      <rPr>
        <b/>
        <sz val="9"/>
        <color theme="4"/>
        <rFont val="Arial"/>
        <family val="2"/>
      </rPr>
      <t xml:space="preserve"> Diciembre 2021</t>
    </r>
  </si>
  <si>
    <t>Descripción</t>
  </si>
  <si>
    <t>Detalle</t>
  </si>
  <si>
    <t>Precio Unitario</t>
  </si>
  <si>
    <t>Inventario inicial</t>
  </si>
  <si>
    <t>Entradas Diciembre  2021</t>
  </si>
  <si>
    <t>Salidas Diciembre 2021</t>
  </si>
  <si>
    <t>Inventario Final</t>
  </si>
  <si>
    <t>Diciembre 2021</t>
  </si>
  <si>
    <t>Cantidad</t>
  </si>
  <si>
    <t>Valor en RD$</t>
  </si>
  <si>
    <t>cantidad</t>
  </si>
  <si>
    <t>SUBCUENTA</t>
  </si>
  <si>
    <t>Almohadillas para sellos</t>
  </si>
  <si>
    <t>U/D</t>
  </si>
  <si>
    <t>2.3.9.2</t>
  </si>
  <si>
    <t>Banda de Gomas</t>
  </si>
  <si>
    <t>Caja</t>
  </si>
  <si>
    <t xml:space="preserve">Bandejas Metal de Escritorio </t>
  </si>
  <si>
    <t>Bandejas Plásticas de Escritorio</t>
  </si>
  <si>
    <t>2.3.3.2.01</t>
  </si>
  <si>
    <t>Banderitas 5/1</t>
  </si>
  <si>
    <t>Paq</t>
  </si>
  <si>
    <t>Boligrafo Azul (Caja 12)</t>
  </si>
  <si>
    <t>2.3.9.2.01</t>
  </si>
  <si>
    <t>Boligrafo Negro (N.I.)</t>
  </si>
  <si>
    <t>Boligrafo Rojo</t>
  </si>
  <si>
    <t>Boligrafo Rojo (N.I)</t>
  </si>
  <si>
    <t>Bolsos Plasticos</t>
  </si>
  <si>
    <t>Calculadoras Electricas</t>
  </si>
  <si>
    <t>Calculadoras pequeñas (N.I)</t>
  </si>
  <si>
    <t>2.3.5.5</t>
  </si>
  <si>
    <t>Carpetas 1/2</t>
  </si>
  <si>
    <t>Carpetas 1/2 (N.I.)</t>
  </si>
  <si>
    <t>Carpeta de Vinil No. 1</t>
  </si>
  <si>
    <t>Carpeta de Vinil No. 1 (N.I.)</t>
  </si>
  <si>
    <t>Carpeta de Vinil No. 2</t>
  </si>
  <si>
    <t>Carpeta de Vinil No. 2 (N.I.)</t>
  </si>
  <si>
    <t>Carpeta de Vinil No. 3</t>
  </si>
  <si>
    <t>Carpeta de Vinil No. 3 (N.I.)</t>
  </si>
  <si>
    <t>Carpeta de Vinil No. 4 (N.I.)</t>
  </si>
  <si>
    <t>Carpeta de Vinil No. 5</t>
  </si>
  <si>
    <t>CD</t>
  </si>
  <si>
    <t>Cera para contar dinero</t>
  </si>
  <si>
    <t>Chincheta 100/0</t>
  </si>
  <si>
    <t>Chincheta 100/1</t>
  </si>
  <si>
    <t xml:space="preserve">Cinta Adhesiva Grande </t>
  </si>
  <si>
    <t>Cinta para Maquina sumadora</t>
  </si>
  <si>
    <t>2.3.9.3</t>
  </si>
  <si>
    <t>Cinta para Maquina sumadora (N.I)</t>
  </si>
  <si>
    <t>Clip Grande (N.I)</t>
  </si>
  <si>
    <t>Clip Pequeño (N.I)</t>
  </si>
  <si>
    <t>Clip de colores</t>
  </si>
  <si>
    <t>Clip de colores (N.I)</t>
  </si>
  <si>
    <t>Corrector Liquido</t>
  </si>
  <si>
    <t>Cubierta de Cartón para Encuadernar</t>
  </si>
  <si>
    <t>Resma</t>
  </si>
  <si>
    <t>Cubierta plastica para encuadernar</t>
  </si>
  <si>
    <t>Dispensador de Tape</t>
  </si>
  <si>
    <t>DVD</t>
  </si>
  <si>
    <t>Felpa Azul 12/1</t>
  </si>
  <si>
    <t>Felpa Negra 12/1 (N.I)</t>
  </si>
  <si>
    <t xml:space="preserve">Felpa Negra 12/1 </t>
  </si>
  <si>
    <t>Felpa Roja</t>
  </si>
  <si>
    <t>Felpa Roja (N.I)</t>
  </si>
  <si>
    <t>Felpa Verde 12/1</t>
  </si>
  <si>
    <t xml:space="preserve">Folder con Bolsillo </t>
  </si>
  <si>
    <t>Folder de color variados</t>
  </si>
  <si>
    <t>Folder de color variados (N.I)</t>
  </si>
  <si>
    <t xml:space="preserve">cajas </t>
  </si>
  <si>
    <t>Folder 8 1/2 x 11</t>
  </si>
  <si>
    <t>2.3.3.1.01</t>
  </si>
  <si>
    <t>7/092021</t>
  </si>
  <si>
    <t>Folder  8 1/2 x 14 100/1</t>
  </si>
  <si>
    <t>Gafetes 50/1</t>
  </si>
  <si>
    <t>Gancho Billetero 1 1/4 32 mm (12/1)</t>
  </si>
  <si>
    <t xml:space="preserve">Cajas </t>
  </si>
  <si>
    <t>Gancho Billetero 25 mm (12/1)</t>
  </si>
  <si>
    <t>Gancho Billetero 15 mm (12/1)</t>
  </si>
  <si>
    <t>Gancho Billetero 51 mm (12/1)</t>
  </si>
  <si>
    <t>Ganchos para Folder (Acco)</t>
  </si>
  <si>
    <t>Ganchos para Folder (Acco) (N.I.)</t>
  </si>
  <si>
    <t>Gomas de Borrar</t>
  </si>
  <si>
    <t>Grapadora  (N.I.)</t>
  </si>
  <si>
    <t xml:space="preserve">Grapadora  </t>
  </si>
  <si>
    <t>Grapas (Para grapadora Grande)</t>
  </si>
  <si>
    <t>Grapas Normales</t>
  </si>
  <si>
    <t>Grapas Normales (N.I.)</t>
  </si>
  <si>
    <t>Guantes de Latex  AMER (L) 100/0</t>
  </si>
  <si>
    <t>Guantes de Latex  AMER (L) 100/1</t>
  </si>
  <si>
    <t>Guantes de Latex  AMER (M)  100/1</t>
  </si>
  <si>
    <t>Label para carta 1X2 5/8</t>
  </si>
  <si>
    <t>Label para carta 1X2 5/8 (N.I)</t>
  </si>
  <si>
    <t xml:space="preserve">Label para carta 1X2 5/8 </t>
  </si>
  <si>
    <t>Label para carta 1X4 (N.I)</t>
  </si>
  <si>
    <t xml:space="preserve">Label para carta 1X4 </t>
  </si>
  <si>
    <t>Label para carta 1 1/3X4 (N.I)</t>
  </si>
  <si>
    <t xml:space="preserve">Label para carta 1 1/3X4 </t>
  </si>
  <si>
    <t>Label para carta 2x4 (N.I)</t>
  </si>
  <si>
    <t xml:space="preserve">Label para carta 2x4 </t>
  </si>
  <si>
    <t>Label para carta 3 1/3X4 (N.I)</t>
  </si>
  <si>
    <t>Label para CD</t>
  </si>
  <si>
    <t>Label para CD  40/1</t>
  </si>
  <si>
    <t>Label para folder</t>
  </si>
  <si>
    <t>Lapiz adhesivo de 40 GR (UHU)</t>
  </si>
  <si>
    <t>Lapiz de Carbon</t>
  </si>
  <si>
    <t>Libreta Pequeña  (N.I)</t>
  </si>
  <si>
    <t>Libreta Rayada 8 1/2 x 11 (N.I)</t>
  </si>
  <si>
    <t>Libros Record</t>
  </si>
  <si>
    <t>Marcador para CD (N.I)</t>
  </si>
  <si>
    <t>Marcador de pizarra Colores</t>
  </si>
  <si>
    <t xml:space="preserve">Mascarillas Quirurgica 50/1 </t>
  </si>
  <si>
    <t>Masking Tape Grande</t>
  </si>
  <si>
    <t>Notitas Adhesiva 2x3 (Post-it)</t>
  </si>
  <si>
    <t>Notitas Adhesiva 2x3 (Post-it) (N.I)</t>
  </si>
  <si>
    <t>Notitas Adhesiva 3x3 (Post-it)</t>
  </si>
  <si>
    <t>Notitas Adhesiva 3x5 (Post-it)</t>
  </si>
  <si>
    <t>Notitas Adhesiva 4x6 (Post-it)</t>
  </si>
  <si>
    <t>Papel Carbón</t>
  </si>
  <si>
    <t>Perforadoras de 2 Hoyos</t>
  </si>
  <si>
    <t>Perforadoras de 3 Hoyos</t>
  </si>
  <si>
    <t>Pila AA (N.I)</t>
  </si>
  <si>
    <t xml:space="preserve">Pila AAA </t>
  </si>
  <si>
    <t>Porta CD</t>
  </si>
  <si>
    <t>Porta Lápiz</t>
  </si>
  <si>
    <t>Protectores Plásticos 100/1 (N.I.)</t>
  </si>
  <si>
    <t>Reglas de 12"</t>
  </si>
  <si>
    <t>Resaltadores de colores (N.I.)</t>
  </si>
  <si>
    <t>Resma de hilo blanca 8½ x 11</t>
  </si>
  <si>
    <t xml:space="preserve">Resma Papel Bon 8 1/2 x 11 </t>
  </si>
  <si>
    <t>Resma papel Bon 8½ x 11  timbrada</t>
  </si>
  <si>
    <t>2.3.3.2</t>
  </si>
  <si>
    <t>Resma Papel Bon 8 1/2 x 13 (N.I.)</t>
  </si>
  <si>
    <t xml:space="preserve">Resma Papel Bon 8 1/2 x 13 </t>
  </si>
  <si>
    <t>Resma Papel Bon 8 1/2 x 14</t>
  </si>
  <si>
    <t xml:space="preserve">Resma Papel Bon 8 1/2 x 14 </t>
  </si>
  <si>
    <t>Resma Papel Bon 11X17</t>
  </si>
  <si>
    <t>Rollo de Papel para Sumadora</t>
  </si>
  <si>
    <t xml:space="preserve">Rollo de Papel para Sumadora </t>
  </si>
  <si>
    <t>Sacagrapas</t>
  </si>
  <si>
    <t>Sacapunta electrico</t>
  </si>
  <si>
    <t>Sacapuntas Plástico</t>
  </si>
  <si>
    <t xml:space="preserve">Separadores Alfabeticos </t>
  </si>
  <si>
    <t>separadores con pestaña 5/1</t>
  </si>
  <si>
    <t>Separadores Numericos (N.I)</t>
  </si>
  <si>
    <t>Sobres timbrado para Cartas</t>
  </si>
  <si>
    <t>Sobres Blancos para Cartas</t>
  </si>
  <si>
    <t>Sobres Manila Jumbo 14x17</t>
  </si>
  <si>
    <t>Sobres Manila Timbrada 9x12</t>
  </si>
  <si>
    <t xml:space="preserve">Sobres Manila Timbrado 10x15 </t>
  </si>
  <si>
    <t>Sobres Manila 9x12</t>
  </si>
  <si>
    <t>Sumadora electricas pequeñas</t>
  </si>
  <si>
    <t>2.6.5.8.01</t>
  </si>
  <si>
    <t>3/0921</t>
  </si>
  <si>
    <t>Sumadora electricas sharp</t>
  </si>
  <si>
    <t>Tape (Cinta Adhesiva)  doble cara</t>
  </si>
  <si>
    <t>Tape (Cinta Adhesiva) (N.I)</t>
  </si>
  <si>
    <t>Tijeras</t>
  </si>
  <si>
    <t>Tinta en gotero azul</t>
  </si>
  <si>
    <t>2.3.3.1</t>
  </si>
  <si>
    <t>Tinta para sello azul roll on</t>
  </si>
  <si>
    <t>Tinta para sello negra roll on</t>
  </si>
  <si>
    <t>Tinta para sello roja roll on</t>
  </si>
  <si>
    <t>Toner HP 26x</t>
  </si>
  <si>
    <t>Toner 49 A (Negro)</t>
  </si>
  <si>
    <t>Toner 80A</t>
  </si>
  <si>
    <t>Toner HP 125A (Negro) (N.I.)</t>
  </si>
  <si>
    <t>Toner HP 125A (cyan) (N.I.)</t>
  </si>
  <si>
    <t>Toner HP 125A (Amarillo)</t>
  </si>
  <si>
    <t>Toner HP 125A (Amarillo) (N.I.)</t>
  </si>
  <si>
    <t>Toner HP 125A (Magenta) (N.I.)</t>
  </si>
  <si>
    <t>Toner HP 281A (Negro)</t>
  </si>
  <si>
    <t>Toner HP 305A (Negro)</t>
  </si>
  <si>
    <t>Toner HP 305A (Cyan)</t>
  </si>
  <si>
    <t>Toner HP 305A (Magenta) (N.I.)</t>
  </si>
  <si>
    <t>Toner HP 305A (Amarillo)</t>
  </si>
  <si>
    <t xml:space="preserve">Toner HP 507A Cyan  </t>
  </si>
  <si>
    <t>Toner HP 507A Cyan  (N.I.)</t>
  </si>
  <si>
    <t>Toner HP 507A Magenta</t>
  </si>
  <si>
    <t>Toner HP 507A Amarillo</t>
  </si>
  <si>
    <t>Toner HP 507A Negro</t>
  </si>
  <si>
    <t>Toner HP CE 30A Negro</t>
  </si>
  <si>
    <t>8/102021</t>
  </si>
  <si>
    <t>Toner HP CE255A Negro</t>
  </si>
  <si>
    <t>Toner Toshiba T-2505U</t>
  </si>
  <si>
    <t>Toner Toshiba T-4591U</t>
  </si>
  <si>
    <t>Toner Toshiba T-4710 (Negro) (N.I.)</t>
  </si>
  <si>
    <t>Toner HP Laser Jet 410X Negro</t>
  </si>
  <si>
    <t>Toner HP Laser Jet 410X Cyan</t>
  </si>
  <si>
    <t>Toner HP Laser Jet 410X Amarillo</t>
  </si>
  <si>
    <t>Toner HP Laser Jet 410X Magenta</t>
  </si>
  <si>
    <t>Toner HP 202 A Negro</t>
  </si>
  <si>
    <t>Toner HP 202 A Cyan</t>
  </si>
  <si>
    <t>Toner HP 202 A Amarillo</t>
  </si>
  <si>
    <t>Toner HP 202 A Magenta</t>
  </si>
  <si>
    <t xml:space="preserve">UHU liquido </t>
  </si>
  <si>
    <t>Enc. Almacen</t>
  </si>
  <si>
    <t>Enc. Seccion Servicios Generales</t>
  </si>
  <si>
    <t>Enc. Dep Administrativo Financiero</t>
  </si>
  <si>
    <t>Auditor</t>
  </si>
  <si>
    <t>JHORDAN VICENTE</t>
  </si>
  <si>
    <t>Fecha de Adquisicion</t>
  </si>
  <si>
    <t>Fecha de Registro</t>
  </si>
  <si>
    <t>Unidad de Medida</t>
  </si>
  <si>
    <t>PrecioUnitario</t>
  </si>
  <si>
    <t>Valor  En RD$</t>
  </si>
  <si>
    <t>Existencia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</si>
</sst>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_-;\-* #,##0_-;_-* &quot;-&quot;??_-;_-@_-"/>
    <numFmt numFmtId="166" formatCode="_(&quot;RD$&quot;* #,##0.000_);_(&quot;RD$&quot;* \(#,##0.000\);_(&quot;RD$&quot;* &quot;-&quot;??_);_(@_)"/>
    <numFmt numFmtId="167" formatCode="dd/mm/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color indexed="18"/>
      <name val="Arial"/>
      <family val="2"/>
    </font>
    <font>
      <b/>
      <sz val="9"/>
      <name val="Arial"/>
      <family val="2"/>
    </font>
    <font>
      <b/>
      <sz val="9"/>
      <color rgb="FF00B0F0"/>
      <name val="Arial"/>
      <family val="2"/>
    </font>
    <font>
      <b/>
      <sz val="9"/>
      <color rgb="FFC00000"/>
      <name val="Arial"/>
      <family val="2"/>
    </font>
    <font>
      <b/>
      <sz val="9"/>
      <color theme="4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b/>
      <sz val="9"/>
      <color rgb="FFFF0000"/>
      <name val="Arial"/>
      <family val="2"/>
    </font>
    <font>
      <sz val="12"/>
      <name val="Arial"/>
      <family val="2"/>
    </font>
    <font>
      <b/>
      <sz val="12"/>
      <color indexed="18"/>
      <name val="Wingdings 2"/>
      <family val="1"/>
      <charset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5F7A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</fills>
  <borders count="11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1">
    <xf numFmtId="0" fontId="0" fillId="0" borderId="0" xfId="0"/>
    <xf numFmtId="0" fontId="2" fillId="0" borderId="0" xfId="0" applyFont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" fillId="0" borderId="0" xfId="0" applyFont="1" applyFill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23" borderId="0" xfId="0" applyFont="1" applyFill="1" applyBorder="1" applyAlignment="1">
      <alignment horizontal="center" vertical="center"/>
    </xf>
    <xf numFmtId="49" fontId="4" fillId="23" borderId="0" xfId="0" applyNumberFormat="1" applyFont="1" applyFill="1" applyBorder="1" applyAlignment="1">
      <alignment horizontal="center" vertical="center"/>
    </xf>
    <xf numFmtId="14" fontId="4" fillId="10" borderId="0" xfId="0" applyNumberFormat="1" applyFont="1" applyFill="1"/>
    <xf numFmtId="0" fontId="2" fillId="10" borderId="0" xfId="0" applyFont="1" applyFill="1"/>
    <xf numFmtId="0" fontId="4" fillId="10" borderId="0" xfId="0" applyFont="1" applyFill="1"/>
    <xf numFmtId="0" fontId="4" fillId="10" borderId="0" xfId="0" applyFont="1" applyFill="1" applyAlignment="1"/>
    <xf numFmtId="0" fontId="2" fillId="0" borderId="0" xfId="0" applyFont="1"/>
    <xf numFmtId="0" fontId="4" fillId="18" borderId="4" xfId="0" applyFont="1" applyFill="1" applyBorder="1" applyAlignment="1">
      <alignment horizontal="center"/>
    </xf>
    <xf numFmtId="0" fontId="4" fillId="18" borderId="0" xfId="0" applyFont="1" applyFill="1" applyBorder="1" applyAlignment="1">
      <alignment horizontal="center"/>
    </xf>
    <xf numFmtId="0" fontId="8" fillId="0" borderId="0" xfId="0" applyFont="1"/>
    <xf numFmtId="0" fontId="8" fillId="2" borderId="0" xfId="0" applyFont="1" applyFill="1"/>
    <xf numFmtId="0" fontId="2" fillId="0" borderId="2" xfId="0" applyFont="1" applyBorder="1" applyAlignment="1">
      <alignment horizontal="center"/>
    </xf>
    <xf numFmtId="14" fontId="2" fillId="2" borderId="4" xfId="0" applyNumberFormat="1" applyFont="1" applyFill="1" applyBorder="1" applyAlignment="1">
      <alignment horizontal="center"/>
    </xf>
    <xf numFmtId="0" fontId="2" fillId="0" borderId="3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center"/>
    </xf>
    <xf numFmtId="44" fontId="2" fillId="0" borderId="4" xfId="2" applyFont="1" applyFill="1" applyBorder="1" applyAlignment="1">
      <alignment horizontal="left"/>
    </xf>
    <xf numFmtId="0" fontId="2" fillId="0" borderId="4" xfId="0" applyFont="1" applyFill="1" applyBorder="1" applyAlignment="1"/>
    <xf numFmtId="44" fontId="2" fillId="0" borderId="0" xfId="2" applyFont="1" applyFill="1" applyBorder="1" applyAlignment="1">
      <alignment horizontal="left"/>
    </xf>
    <xf numFmtId="165" fontId="4" fillId="0" borderId="4" xfId="0" applyNumberFormat="1" applyFont="1" applyBorder="1" applyAlignment="1">
      <alignment horizontal="center"/>
    </xf>
    <xf numFmtId="165" fontId="4" fillId="18" borderId="4" xfId="0" applyNumberFormat="1" applyFont="1" applyFill="1" applyBorder="1" applyAlignment="1">
      <alignment horizontal="center"/>
    </xf>
    <xf numFmtId="0" fontId="9" fillId="0" borderId="0" xfId="0" applyFont="1"/>
    <xf numFmtId="0" fontId="2" fillId="0" borderId="4" xfId="0" applyFont="1" applyBorder="1" applyAlignment="1">
      <alignment horizontal="center"/>
    </xf>
    <xf numFmtId="165" fontId="4" fillId="2" borderId="4" xfId="0" applyNumberFormat="1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left"/>
    </xf>
    <xf numFmtId="44" fontId="2" fillId="2" borderId="4" xfId="2" applyFont="1" applyFill="1" applyBorder="1" applyAlignment="1">
      <alignment horizontal="left"/>
    </xf>
    <xf numFmtId="0" fontId="2" fillId="2" borderId="4" xfId="0" applyFont="1" applyFill="1" applyBorder="1" applyAlignment="1"/>
    <xf numFmtId="44" fontId="2" fillId="2" borderId="0" xfId="2" applyFont="1" applyFill="1" applyBorder="1" applyAlignment="1">
      <alignment horizontal="left"/>
    </xf>
    <xf numFmtId="0" fontId="2" fillId="0" borderId="4" xfId="0" applyFont="1" applyBorder="1" applyAlignment="1">
      <alignment horizontal="center"/>
    </xf>
    <xf numFmtId="0" fontId="0" fillId="2" borderId="0" xfId="0" applyFill="1"/>
    <xf numFmtId="0" fontId="2" fillId="2" borderId="2" xfId="0" applyFont="1" applyFill="1" applyBorder="1" applyAlignment="1">
      <alignment horizontal="center"/>
    </xf>
    <xf numFmtId="0" fontId="2" fillId="0" borderId="4" xfId="0" applyFont="1" applyBorder="1" applyAlignment="1"/>
    <xf numFmtId="166" fontId="2" fillId="2" borderId="4" xfId="2" applyNumberFormat="1" applyFont="1" applyFill="1" applyBorder="1" applyAlignment="1">
      <alignment horizontal="left"/>
    </xf>
    <xf numFmtId="165" fontId="4" fillId="2" borderId="7" xfId="0" applyNumberFormat="1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0" xfId="0" applyBorder="1"/>
    <xf numFmtId="0" fontId="2" fillId="0" borderId="0" xfId="0" applyFont="1" applyBorder="1"/>
    <xf numFmtId="0" fontId="2" fillId="2" borderId="0" xfId="0" applyFont="1" applyFill="1" applyBorder="1"/>
    <xf numFmtId="164" fontId="2" fillId="0" borderId="0" xfId="0" applyNumberFormat="1" applyFont="1"/>
    <xf numFmtId="43" fontId="4" fillId="0" borderId="0" xfId="1" applyFont="1" applyBorder="1"/>
    <xf numFmtId="164" fontId="4" fillId="0" borderId="8" xfId="0" applyNumberFormat="1" applyFont="1" applyBorder="1"/>
    <xf numFmtId="164" fontId="4" fillId="0" borderId="0" xfId="0" applyNumberFormat="1" applyFont="1" applyBorder="1"/>
    <xf numFmtId="165" fontId="10" fillId="2" borderId="0" xfId="1" applyNumberFormat="1" applyFont="1" applyFill="1"/>
    <xf numFmtId="165" fontId="0" fillId="0" borderId="0" xfId="0" applyNumberFormat="1"/>
    <xf numFmtId="43" fontId="2" fillId="0" borderId="0" xfId="1" applyFont="1"/>
    <xf numFmtId="164" fontId="2" fillId="0" borderId="0" xfId="0" applyNumberFormat="1" applyFont="1" applyBorder="1"/>
    <xf numFmtId="0" fontId="4" fillId="0" borderId="0" xfId="0" applyFont="1"/>
    <xf numFmtId="0" fontId="4" fillId="2" borderId="0" xfId="0" applyFont="1" applyFill="1"/>
    <xf numFmtId="0" fontId="11" fillId="0" borderId="0" xfId="0" applyFont="1" applyBorder="1"/>
    <xf numFmtId="0" fontId="11" fillId="2" borderId="0" xfId="0" applyFont="1" applyFill="1" applyBorder="1"/>
    <xf numFmtId="0" fontId="11" fillId="0" borderId="9" xfId="0" applyFont="1" applyBorder="1"/>
    <xf numFmtId="0" fontId="11" fillId="0" borderId="0" xfId="0" applyFont="1"/>
    <xf numFmtId="0" fontId="12" fillId="0" borderId="9" xfId="0" applyFont="1" applyBorder="1" applyAlignment="1">
      <alignment vertical="top" wrapText="1"/>
    </xf>
    <xf numFmtId="0" fontId="9" fillId="0" borderId="0" xfId="0" applyFont="1" applyBorder="1"/>
    <xf numFmtId="0" fontId="13" fillId="0" borderId="0" xfId="0" applyFont="1" applyBorder="1" applyAlignment="1">
      <alignment horizontal="center"/>
    </xf>
    <xf numFmtId="0" fontId="11" fillId="0" borderId="0" xfId="0" applyFont="1" applyAlignment="1"/>
    <xf numFmtId="0" fontId="13" fillId="0" borderId="0" xfId="0" applyFont="1" applyBorder="1" applyAlignment="1"/>
    <xf numFmtId="0" fontId="15" fillId="0" borderId="0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1" fillId="2" borderId="0" xfId="0" applyFont="1" applyFill="1"/>
    <xf numFmtId="43" fontId="11" fillId="0" borderId="0" xfId="0" applyNumberFormat="1" applyFont="1"/>
    <xf numFmtId="43" fontId="0" fillId="0" borderId="0" xfId="0" applyNumberFormat="1"/>
    <xf numFmtId="0" fontId="0" fillId="0" borderId="0" xfId="0" applyAlignment="1">
      <alignment horizontal="center"/>
    </xf>
    <xf numFmtId="167" fontId="0" fillId="0" borderId="0" xfId="0" applyNumberFormat="1"/>
    <xf numFmtId="0" fontId="0" fillId="0" borderId="4" xfId="0" applyBorder="1"/>
    <xf numFmtId="0" fontId="0" fillId="0" borderId="4" xfId="0" applyBorder="1" applyAlignment="1">
      <alignment horizontal="center"/>
    </xf>
    <xf numFmtId="14" fontId="13" fillId="2" borderId="4" xfId="0" applyNumberFormat="1" applyFont="1" applyFill="1" applyBorder="1" applyAlignment="1">
      <alignment horizontal="center"/>
    </xf>
    <xf numFmtId="0" fontId="15" fillId="0" borderId="4" xfId="0" applyFont="1" applyBorder="1"/>
    <xf numFmtId="0" fontId="15" fillId="0" borderId="4" xfId="0" applyFont="1" applyBorder="1" applyAlignment="1">
      <alignment horizontal="center"/>
    </xf>
    <xf numFmtId="0" fontId="0" fillId="2" borderId="4" xfId="0" applyFill="1" applyBorder="1"/>
    <xf numFmtId="0" fontId="0" fillId="2" borderId="4" xfId="0" applyFill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9" fillId="0" borderId="4" xfId="0" applyFont="1" applyBorder="1"/>
    <xf numFmtId="44" fontId="15" fillId="0" borderId="6" xfId="2" applyFont="1" applyFill="1" applyBorder="1" applyAlignment="1">
      <alignment horizontal="center"/>
    </xf>
    <xf numFmtId="0" fontId="15" fillId="0" borderId="7" xfId="0" applyFont="1" applyBorder="1"/>
    <xf numFmtId="0" fontId="2" fillId="0" borderId="4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3" fillId="0" borderId="10" xfId="0" applyFont="1" applyBorder="1" applyAlignment="1">
      <alignment horizontal="center" wrapText="1"/>
    </xf>
    <xf numFmtId="0" fontId="2" fillId="0" borderId="6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4" fillId="21" borderId="0" xfId="0" applyFont="1" applyFill="1" applyAlignment="1">
      <alignment horizontal="center" textRotation="90" wrapText="1"/>
    </xf>
    <xf numFmtId="0" fontId="4" fillId="22" borderId="0" xfId="0" applyFont="1" applyFill="1" applyAlignment="1">
      <alignment horizontal="center" textRotation="90" wrapText="1"/>
    </xf>
    <xf numFmtId="0" fontId="4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23" borderId="1" xfId="0" applyFont="1" applyFill="1" applyBorder="1" applyAlignment="1">
      <alignment horizontal="center" vertical="center" wrapText="1"/>
    </xf>
    <xf numFmtId="0" fontId="4" fillId="23" borderId="3" xfId="0" applyFont="1" applyFill="1" applyBorder="1" applyAlignment="1">
      <alignment horizontal="center" vertical="center" wrapText="1"/>
    </xf>
    <xf numFmtId="0" fontId="2" fillId="23" borderId="3" xfId="0" applyFont="1" applyFill="1" applyBorder="1" applyAlignment="1">
      <alignment horizontal="center" vertical="center" wrapText="1"/>
    </xf>
    <xf numFmtId="0" fontId="4" fillId="23" borderId="2" xfId="0" applyFont="1" applyFill="1" applyBorder="1" applyAlignment="1">
      <alignment horizontal="center" vertical="center" wrapText="1"/>
    </xf>
    <xf numFmtId="0" fontId="4" fillId="23" borderId="4" xfId="0" applyFont="1" applyFill="1" applyBorder="1" applyAlignment="1">
      <alignment horizontal="center" vertical="center" wrapText="1"/>
    </xf>
    <xf numFmtId="0" fontId="2" fillId="23" borderId="4" xfId="0" applyFont="1" applyFill="1" applyBorder="1" applyAlignment="1">
      <alignment horizontal="center" vertical="center" wrapText="1"/>
    </xf>
    <xf numFmtId="0" fontId="4" fillId="23" borderId="2" xfId="0" applyFont="1" applyFill="1" applyBorder="1" applyAlignment="1">
      <alignment horizontal="center" vertical="center"/>
    </xf>
    <xf numFmtId="0" fontId="4" fillId="23" borderId="4" xfId="0" applyFont="1" applyFill="1" applyBorder="1" applyAlignment="1">
      <alignment horizontal="center" vertical="center"/>
    </xf>
    <xf numFmtId="0" fontId="4" fillId="19" borderId="0" xfId="0" applyFont="1" applyFill="1" applyAlignment="1">
      <alignment horizontal="center" textRotation="90" wrapText="1"/>
    </xf>
    <xf numFmtId="0" fontId="4" fillId="6" borderId="0" xfId="0" applyFont="1" applyFill="1" applyAlignment="1">
      <alignment horizontal="center" textRotation="90" wrapText="1"/>
    </xf>
    <xf numFmtId="0" fontId="4" fillId="11" borderId="0" xfId="0" applyFont="1" applyFill="1" applyAlignment="1">
      <alignment horizontal="center" textRotation="90" wrapText="1"/>
    </xf>
    <xf numFmtId="0" fontId="4" fillId="20" borderId="0" xfId="0" applyFont="1" applyFill="1" applyAlignment="1">
      <alignment horizontal="center" textRotation="90" wrapText="1"/>
    </xf>
    <xf numFmtId="0" fontId="4" fillId="18" borderId="0" xfId="0" applyFont="1" applyFill="1" applyAlignment="1">
      <alignment horizontal="center" textRotation="90" wrapText="1"/>
    </xf>
    <xf numFmtId="0" fontId="4" fillId="15" borderId="0" xfId="0" applyFont="1" applyFill="1" applyAlignment="1">
      <alignment horizontal="center" textRotation="90" wrapText="1"/>
    </xf>
    <xf numFmtId="0" fontId="4" fillId="16" borderId="0" xfId="0" applyFont="1" applyFill="1" applyAlignment="1">
      <alignment horizontal="center" textRotation="90" wrapText="1"/>
    </xf>
    <xf numFmtId="0" fontId="4" fillId="3" borderId="0" xfId="0" applyFont="1" applyFill="1" applyAlignment="1">
      <alignment horizontal="center" textRotation="90" wrapText="1"/>
    </xf>
    <xf numFmtId="0" fontId="4" fillId="17" borderId="0" xfId="0" applyFont="1" applyFill="1" applyAlignment="1">
      <alignment horizontal="center" textRotation="90" wrapText="1"/>
    </xf>
    <xf numFmtId="0" fontId="4" fillId="9" borderId="0" xfId="0" applyFont="1" applyFill="1" applyAlignment="1">
      <alignment horizontal="center" textRotation="90" wrapText="1"/>
    </xf>
    <xf numFmtId="0" fontId="4" fillId="13" borderId="0" xfId="0" applyFont="1" applyFill="1" applyAlignment="1">
      <alignment horizontal="center" textRotation="90" wrapText="1"/>
    </xf>
    <xf numFmtId="0" fontId="4" fillId="4" borderId="0" xfId="0" applyFont="1" applyFill="1" applyAlignment="1">
      <alignment horizontal="center" textRotation="90" wrapText="1"/>
    </xf>
    <xf numFmtId="0" fontId="4" fillId="5" borderId="0" xfId="0" applyFont="1" applyFill="1" applyAlignment="1">
      <alignment horizontal="center" textRotation="90" wrapText="1"/>
    </xf>
    <xf numFmtId="0" fontId="4" fillId="14" borderId="0" xfId="0" applyFont="1" applyFill="1" applyAlignment="1">
      <alignment horizontal="center" textRotation="90" wrapText="1"/>
    </xf>
    <xf numFmtId="0" fontId="4" fillId="8" borderId="0" xfId="0" applyFont="1" applyFill="1" applyAlignment="1">
      <alignment horizontal="center" textRotation="90" wrapText="1"/>
    </xf>
    <xf numFmtId="0" fontId="4" fillId="10" borderId="0" xfId="0" applyFont="1" applyFill="1" applyAlignment="1">
      <alignment horizontal="center" textRotation="90" wrapText="1"/>
    </xf>
    <xf numFmtId="0" fontId="4" fillId="12" borderId="0" xfId="0" applyFont="1" applyFill="1" applyAlignment="1">
      <alignment horizontal="center" textRotation="90" wrapText="1"/>
    </xf>
    <xf numFmtId="0" fontId="3" fillId="0" borderId="0" xfId="0" applyFont="1" applyFill="1" applyBorder="1" applyAlignment="1" applyProtection="1">
      <alignment horizontal="center"/>
      <protection locked="0"/>
    </xf>
    <xf numFmtId="0" fontId="4" fillId="7" borderId="0" xfId="0" applyFont="1" applyFill="1" applyAlignment="1">
      <alignment horizontal="center" textRotation="90" wrapText="1"/>
    </xf>
    <xf numFmtId="49" fontId="4" fillId="23" borderId="4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15" fillId="24" borderId="4" xfId="0" applyFont="1" applyFill="1" applyBorder="1" applyAlignment="1">
      <alignment horizontal="center" vertical="center" wrapText="1"/>
    </xf>
    <xf numFmtId="0" fontId="0" fillId="24" borderId="4" xfId="0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11" fillId="0" borderId="0" xfId="0" applyFont="1" applyAlignment="1">
      <alignment horizontal="center"/>
    </xf>
    <xf numFmtId="0" fontId="15" fillId="24" borderId="5" xfId="0" applyFont="1" applyFill="1" applyBorder="1" applyAlignment="1">
      <alignment horizontal="center" vertical="center" wrapText="1"/>
    </xf>
    <xf numFmtId="0" fontId="15" fillId="24" borderId="6" xfId="0" applyFont="1" applyFill="1" applyBorder="1" applyAlignment="1">
      <alignment horizontal="center" vertical="center" wrapText="1"/>
    </xf>
    <xf numFmtId="0" fontId="15" fillId="24" borderId="2" xfId="0" applyFont="1" applyFill="1" applyBorder="1" applyAlignment="1">
      <alignment horizontal="center" vertical="center" wrapText="1"/>
    </xf>
    <xf numFmtId="167" fontId="15" fillId="24" borderId="4" xfId="0" applyNumberFormat="1" applyFont="1" applyFill="1" applyBorder="1" applyAlignment="1">
      <alignment horizontal="center" vertical="center" wrapText="1"/>
    </xf>
    <xf numFmtId="167" fontId="0" fillId="24" borderId="4" xfId="0" applyNumberFormat="1" applyFill="1" applyBorder="1" applyAlignment="1">
      <alignment horizontal="center" vertic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943428</xdr:colOff>
      <xdr:row>0</xdr:row>
      <xdr:rowOff>15735</xdr:rowOff>
    </xdr:from>
    <xdr:to>
      <xdr:col>6</xdr:col>
      <xdr:colOff>379912</xdr:colOff>
      <xdr:row>3</xdr:row>
      <xdr:rowOff>171097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8A9C4238-3F46-944C-8C15-6D7EE0475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2008" y="15735"/>
          <a:ext cx="1288144" cy="704002"/>
        </a:xfrm>
        <a:prstGeom prst="rect">
          <a:avLst/>
        </a:prstGeom>
      </xdr:spPr>
    </xdr:pic>
    <xdr:clientData/>
  </xdr:twoCellAnchor>
  <xdr:twoCellAnchor editAs="oneCell">
    <xdr:from>
      <xdr:col>4</xdr:col>
      <xdr:colOff>943428</xdr:colOff>
      <xdr:row>0</xdr:row>
      <xdr:rowOff>15735</xdr:rowOff>
    </xdr:from>
    <xdr:to>
      <xdr:col>6</xdr:col>
      <xdr:colOff>379912</xdr:colOff>
      <xdr:row>3</xdr:row>
      <xdr:rowOff>171097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8A9C4238-3F46-944C-8C15-6D7EE0475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2008" y="15735"/>
          <a:ext cx="1288144" cy="7040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618836</xdr:colOff>
      <xdr:row>1</xdr:row>
      <xdr:rowOff>151200</xdr:rowOff>
    </xdr:from>
    <xdr:to>
      <xdr:col>5</xdr:col>
      <xdr:colOff>580736</xdr:colOff>
      <xdr:row>10</xdr:row>
      <xdr:rowOff>83820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F8787EAD-92D4-8545-9359-7F2E4F03BE8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8036" y="318840"/>
          <a:ext cx="2667000" cy="1441380"/>
        </a:xfrm>
        <a:prstGeom prst="rect">
          <a:avLst/>
        </a:prstGeom>
      </xdr:spPr>
    </xdr:pic>
    <xdr:clientData/>
  </xdr:twoCellAnchor>
  <xdr:twoCellAnchor editAs="oneCell">
    <xdr:from>
      <xdr:col>4</xdr:col>
      <xdr:colOff>618836</xdr:colOff>
      <xdr:row>1</xdr:row>
      <xdr:rowOff>151200</xdr:rowOff>
    </xdr:from>
    <xdr:to>
      <xdr:col>5</xdr:col>
      <xdr:colOff>580736</xdr:colOff>
      <xdr:row>10</xdr:row>
      <xdr:rowOff>83820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F8787EAD-92D4-8545-9359-7F2E4F03BE8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8036" y="318840"/>
          <a:ext cx="2667000" cy="1441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224"/>
  <sheetViews>
    <sheetView tabSelected="1" topLeftCell="A205" workbookViewId="0">
      <selection activeCell="B5" sqref="B5"/>
    </sheetView>
  </sheetViews>
  <sheetFormatPr baseColWidth="10" defaultColWidth="13.21875" defaultRowHeight="14.4" x14ac:dyDescent="0.3"/>
  <cols>
    <col min="2" max="2" width="5" customWidth="1"/>
    <col min="3" max="4" width="13.21875" style="36"/>
    <col min="9" max="9" width="15.77734375" customWidth="1"/>
    <col min="15" max="15" width="14.6640625" customWidth="1"/>
    <col min="16" max="16" width="3.21875" customWidth="1"/>
  </cols>
  <sheetData>
    <row r="1" spans="1:47" ht="13.2" customHeight="1" x14ac:dyDescent="0.3">
      <c r="A1" s="1"/>
      <c r="B1" s="1"/>
      <c r="C1" s="2"/>
      <c r="D1" s="2"/>
      <c r="E1" s="123" t="s">
        <v>0</v>
      </c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3"/>
      <c r="Q1" s="113" t="s">
        <v>1</v>
      </c>
      <c r="R1" s="117" t="s">
        <v>2</v>
      </c>
      <c r="S1" s="118" t="s">
        <v>3</v>
      </c>
      <c r="T1" s="107" t="s">
        <v>4</v>
      </c>
      <c r="U1" s="124" t="s">
        <v>5</v>
      </c>
      <c r="V1" s="120" t="s">
        <v>6</v>
      </c>
      <c r="W1" s="118" t="s">
        <v>7</v>
      </c>
      <c r="X1" s="115" t="s">
        <v>8</v>
      </c>
      <c r="Y1" s="121" t="s">
        <v>9</v>
      </c>
      <c r="Z1" s="108" t="s">
        <v>8</v>
      </c>
      <c r="AA1" s="122" t="s">
        <v>1</v>
      </c>
      <c r="AB1" s="115" t="s">
        <v>10</v>
      </c>
      <c r="AC1" s="116" t="s">
        <v>11</v>
      </c>
      <c r="AD1" s="117" t="s">
        <v>12</v>
      </c>
      <c r="AE1" s="118" t="s">
        <v>5</v>
      </c>
      <c r="AF1" s="119" t="s">
        <v>6</v>
      </c>
      <c r="AG1" s="120" t="s">
        <v>13</v>
      </c>
      <c r="AH1" s="111" t="s">
        <v>7</v>
      </c>
      <c r="AI1" s="112" t="s">
        <v>14</v>
      </c>
      <c r="AJ1" s="113" t="s">
        <v>4</v>
      </c>
      <c r="AK1" s="114" t="s">
        <v>13</v>
      </c>
      <c r="AL1" s="110" t="s">
        <v>7</v>
      </c>
      <c r="AM1" s="115" t="s">
        <v>9</v>
      </c>
      <c r="AN1" s="106" t="s">
        <v>13</v>
      </c>
      <c r="AO1" s="107" t="s">
        <v>8</v>
      </c>
      <c r="AP1" s="108" t="s">
        <v>15</v>
      </c>
      <c r="AQ1" s="107" t="s">
        <v>13</v>
      </c>
      <c r="AR1" s="109" t="s">
        <v>7</v>
      </c>
      <c r="AS1" s="110" t="s">
        <v>16</v>
      </c>
      <c r="AT1" s="92" t="s">
        <v>17</v>
      </c>
      <c r="AU1" s="93" t="s">
        <v>18</v>
      </c>
    </row>
    <row r="2" spans="1:47" x14ac:dyDescent="0.3">
      <c r="A2" s="1"/>
      <c r="B2" s="1"/>
      <c r="C2" s="2"/>
      <c r="D2" s="2"/>
      <c r="E2" s="94" t="s">
        <v>19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4"/>
      <c r="Q2" s="113"/>
      <c r="R2" s="117"/>
      <c r="S2" s="118"/>
      <c r="T2" s="107"/>
      <c r="U2" s="124"/>
      <c r="V2" s="120"/>
      <c r="W2" s="118"/>
      <c r="X2" s="115"/>
      <c r="Y2" s="121"/>
      <c r="Z2" s="108"/>
      <c r="AA2" s="122"/>
      <c r="AB2" s="115"/>
      <c r="AC2" s="116"/>
      <c r="AD2" s="117"/>
      <c r="AE2" s="118"/>
      <c r="AF2" s="119"/>
      <c r="AG2" s="120"/>
      <c r="AH2" s="111"/>
      <c r="AI2" s="112"/>
      <c r="AJ2" s="113"/>
      <c r="AK2" s="114"/>
      <c r="AL2" s="110"/>
      <c r="AM2" s="115"/>
      <c r="AN2" s="106"/>
      <c r="AO2" s="107"/>
      <c r="AP2" s="108"/>
      <c r="AQ2" s="107"/>
      <c r="AR2" s="109"/>
      <c r="AS2" s="110"/>
      <c r="AT2" s="92"/>
      <c r="AU2" s="93"/>
    </row>
    <row r="3" spans="1:47" x14ac:dyDescent="0.3">
      <c r="A3" s="1"/>
      <c r="B3" s="1"/>
      <c r="C3" s="2"/>
      <c r="D3" s="2"/>
      <c r="E3" s="95" t="s">
        <v>20</v>
      </c>
      <c r="F3" s="96"/>
      <c r="G3" s="96"/>
      <c r="H3" s="96"/>
      <c r="I3" s="96"/>
      <c r="J3" s="96"/>
      <c r="K3" s="96"/>
      <c r="L3" s="96"/>
      <c r="M3" s="96"/>
      <c r="N3" s="96"/>
      <c r="O3" s="96"/>
      <c r="P3" s="5"/>
      <c r="Q3" s="113"/>
      <c r="R3" s="117"/>
      <c r="S3" s="118"/>
      <c r="T3" s="107"/>
      <c r="U3" s="124"/>
      <c r="V3" s="120"/>
      <c r="W3" s="118"/>
      <c r="X3" s="115"/>
      <c r="Y3" s="121"/>
      <c r="Z3" s="108"/>
      <c r="AA3" s="122"/>
      <c r="AB3" s="115"/>
      <c r="AC3" s="116"/>
      <c r="AD3" s="117"/>
      <c r="AE3" s="118"/>
      <c r="AF3" s="119"/>
      <c r="AG3" s="120"/>
      <c r="AH3" s="111"/>
      <c r="AI3" s="112"/>
      <c r="AJ3" s="113"/>
      <c r="AK3" s="114"/>
      <c r="AL3" s="110"/>
      <c r="AM3" s="115"/>
      <c r="AN3" s="106"/>
      <c r="AO3" s="107"/>
      <c r="AP3" s="108"/>
      <c r="AQ3" s="107"/>
      <c r="AR3" s="109"/>
      <c r="AS3" s="110"/>
      <c r="AT3" s="92"/>
      <c r="AU3" s="93"/>
    </row>
    <row r="4" spans="1:47" x14ac:dyDescent="0.3">
      <c r="A4" s="1"/>
      <c r="B4" s="1"/>
      <c r="C4" s="2"/>
      <c r="D4" s="2"/>
      <c r="E4" s="97" t="s">
        <v>21</v>
      </c>
      <c r="F4" s="97"/>
      <c r="G4" s="97"/>
      <c r="H4" s="97"/>
      <c r="I4" s="97"/>
      <c r="J4" s="97"/>
      <c r="K4" s="97"/>
      <c r="L4" s="97"/>
      <c r="M4" s="97"/>
      <c r="N4" s="97"/>
      <c r="O4" s="97"/>
      <c r="P4" s="6"/>
      <c r="Q4" s="113"/>
      <c r="R4" s="117"/>
      <c r="S4" s="118"/>
      <c r="T4" s="107"/>
      <c r="U4" s="124"/>
      <c r="V4" s="120"/>
      <c r="W4" s="118"/>
      <c r="X4" s="115"/>
      <c r="Y4" s="121"/>
      <c r="Z4" s="108"/>
      <c r="AA4" s="122"/>
      <c r="AB4" s="115"/>
      <c r="AC4" s="116"/>
      <c r="AD4" s="117"/>
      <c r="AE4" s="118"/>
      <c r="AF4" s="119"/>
      <c r="AG4" s="120"/>
      <c r="AH4" s="111"/>
      <c r="AI4" s="112"/>
      <c r="AJ4" s="113"/>
      <c r="AK4" s="114"/>
      <c r="AL4" s="110"/>
      <c r="AM4" s="115"/>
      <c r="AN4" s="106"/>
      <c r="AO4" s="107"/>
      <c r="AP4" s="108"/>
      <c r="AQ4" s="107"/>
      <c r="AR4" s="109"/>
      <c r="AS4" s="110"/>
      <c r="AT4" s="92"/>
      <c r="AU4" s="93"/>
    </row>
    <row r="5" spans="1:47" ht="34.799999999999997" customHeight="1" x14ac:dyDescent="0.3">
      <c r="A5" s="1"/>
      <c r="B5" s="35"/>
      <c r="C5" s="2"/>
      <c r="D5" s="2"/>
      <c r="E5" s="98" t="s">
        <v>22</v>
      </c>
      <c r="F5" s="101" t="s">
        <v>23</v>
      </c>
      <c r="G5" s="101" t="s">
        <v>24</v>
      </c>
      <c r="H5" s="104" t="s">
        <v>25</v>
      </c>
      <c r="I5" s="104"/>
      <c r="J5" s="104" t="s">
        <v>26</v>
      </c>
      <c r="K5" s="104"/>
      <c r="L5" s="104" t="s">
        <v>27</v>
      </c>
      <c r="M5" s="104"/>
      <c r="N5" s="104" t="s">
        <v>28</v>
      </c>
      <c r="O5" s="104"/>
      <c r="P5" s="7"/>
      <c r="Q5" s="113"/>
      <c r="R5" s="117"/>
      <c r="S5" s="118"/>
      <c r="T5" s="107"/>
      <c r="U5" s="124"/>
      <c r="V5" s="120"/>
      <c r="W5" s="118"/>
      <c r="X5" s="115"/>
      <c r="Y5" s="121"/>
      <c r="Z5" s="108"/>
      <c r="AA5" s="122"/>
      <c r="AB5" s="115"/>
      <c r="AC5" s="116"/>
      <c r="AD5" s="117"/>
      <c r="AE5" s="118"/>
      <c r="AF5" s="119"/>
      <c r="AG5" s="120"/>
      <c r="AH5" s="111"/>
      <c r="AI5" s="112"/>
      <c r="AJ5" s="113"/>
      <c r="AK5" s="114"/>
      <c r="AL5" s="110"/>
      <c r="AM5" s="115"/>
      <c r="AN5" s="106"/>
      <c r="AO5" s="107"/>
      <c r="AP5" s="108"/>
      <c r="AQ5" s="107"/>
      <c r="AR5" s="109"/>
      <c r="AS5" s="110"/>
      <c r="AT5" s="92"/>
      <c r="AU5" s="93"/>
    </row>
    <row r="6" spans="1:47" x14ac:dyDescent="0.3">
      <c r="A6" s="1"/>
      <c r="B6" s="1"/>
      <c r="C6" s="2"/>
      <c r="D6" s="2"/>
      <c r="E6" s="99"/>
      <c r="F6" s="102"/>
      <c r="G6" s="102"/>
      <c r="H6" s="125" t="s">
        <v>29</v>
      </c>
      <c r="I6" s="125"/>
      <c r="J6" s="105"/>
      <c r="K6" s="105"/>
      <c r="L6" s="105"/>
      <c r="M6" s="105"/>
      <c r="N6" s="125" t="s">
        <v>29</v>
      </c>
      <c r="O6" s="125"/>
      <c r="P6" s="8"/>
      <c r="Q6" s="9"/>
      <c r="R6" s="10"/>
      <c r="S6" s="9"/>
      <c r="T6" s="9"/>
      <c r="U6" s="9"/>
      <c r="V6" s="9"/>
      <c r="W6" s="11"/>
      <c r="X6" s="11"/>
      <c r="Y6" s="11"/>
      <c r="Z6" s="9"/>
      <c r="AA6" s="10"/>
      <c r="AB6" s="9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3"/>
    </row>
    <row r="7" spans="1:47" x14ac:dyDescent="0.3">
      <c r="A7" s="1"/>
      <c r="B7" s="1"/>
      <c r="C7" s="2"/>
      <c r="D7" s="2"/>
      <c r="E7" s="100"/>
      <c r="F7" s="103"/>
      <c r="G7" s="103"/>
      <c r="H7" s="14" t="s">
        <v>30</v>
      </c>
      <c r="I7" s="14" t="s">
        <v>31</v>
      </c>
      <c r="J7" s="14" t="s">
        <v>32</v>
      </c>
      <c r="K7" s="14" t="s">
        <v>31</v>
      </c>
      <c r="L7" s="14" t="s">
        <v>32</v>
      </c>
      <c r="M7" s="14" t="s">
        <v>31</v>
      </c>
      <c r="N7" s="14" t="s">
        <v>30</v>
      </c>
      <c r="O7" s="14" t="s">
        <v>31</v>
      </c>
      <c r="P7" s="15"/>
      <c r="Q7" s="16">
        <v>1797</v>
      </c>
      <c r="R7" s="16">
        <f>+Q7+1</f>
        <v>1798</v>
      </c>
      <c r="S7" s="16">
        <f t="shared" ref="S7:AR7" si="0">+R7+1</f>
        <v>1799</v>
      </c>
      <c r="T7" s="16">
        <f t="shared" si="0"/>
        <v>1800</v>
      </c>
      <c r="U7" s="16">
        <f t="shared" si="0"/>
        <v>1801</v>
      </c>
      <c r="V7" s="16">
        <f t="shared" si="0"/>
        <v>1802</v>
      </c>
      <c r="W7" s="16">
        <f t="shared" si="0"/>
        <v>1803</v>
      </c>
      <c r="X7" s="16">
        <f t="shared" si="0"/>
        <v>1804</v>
      </c>
      <c r="Y7" s="16">
        <f t="shared" si="0"/>
        <v>1805</v>
      </c>
      <c r="Z7" s="16">
        <f t="shared" si="0"/>
        <v>1806</v>
      </c>
      <c r="AA7" s="16">
        <f t="shared" si="0"/>
        <v>1807</v>
      </c>
      <c r="AB7" s="16">
        <f t="shared" si="0"/>
        <v>1808</v>
      </c>
      <c r="AC7" s="16">
        <f t="shared" si="0"/>
        <v>1809</v>
      </c>
      <c r="AD7" s="16">
        <f t="shared" si="0"/>
        <v>1810</v>
      </c>
      <c r="AE7" s="16">
        <f t="shared" si="0"/>
        <v>1811</v>
      </c>
      <c r="AF7" s="16">
        <f t="shared" si="0"/>
        <v>1812</v>
      </c>
      <c r="AG7" s="16">
        <f t="shared" si="0"/>
        <v>1813</v>
      </c>
      <c r="AH7" s="16">
        <f t="shared" si="0"/>
        <v>1814</v>
      </c>
      <c r="AI7" s="17">
        <f t="shared" si="0"/>
        <v>1815</v>
      </c>
      <c r="AJ7" s="16">
        <f t="shared" si="0"/>
        <v>1816</v>
      </c>
      <c r="AK7" s="17">
        <f t="shared" si="0"/>
        <v>1817</v>
      </c>
      <c r="AL7" s="16">
        <f t="shared" si="0"/>
        <v>1818</v>
      </c>
      <c r="AM7" s="16">
        <f t="shared" si="0"/>
        <v>1819</v>
      </c>
      <c r="AN7" s="16">
        <f t="shared" si="0"/>
        <v>1820</v>
      </c>
      <c r="AO7" s="16">
        <f t="shared" si="0"/>
        <v>1821</v>
      </c>
      <c r="AP7" s="16">
        <f t="shared" si="0"/>
        <v>1822</v>
      </c>
      <c r="AQ7" s="16">
        <f t="shared" si="0"/>
        <v>1823</v>
      </c>
      <c r="AR7" s="16">
        <f t="shared" si="0"/>
        <v>1824</v>
      </c>
      <c r="AS7" s="16">
        <f>+AR7+1</f>
        <v>1825</v>
      </c>
      <c r="AT7" s="16">
        <f>+AS7+1</f>
        <v>1826</v>
      </c>
      <c r="AU7" s="16"/>
    </row>
    <row r="8" spans="1:47" x14ac:dyDescent="0.3">
      <c r="A8" s="13" t="s">
        <v>33</v>
      </c>
      <c r="B8" s="18">
        <v>1</v>
      </c>
      <c r="C8" s="19">
        <v>42107</v>
      </c>
      <c r="D8" s="19">
        <v>42107</v>
      </c>
      <c r="E8" s="20" t="s">
        <v>34</v>
      </c>
      <c r="F8" s="21" t="s">
        <v>35</v>
      </c>
      <c r="G8" s="22">
        <v>38</v>
      </c>
      <c r="H8" s="21">
        <v>6</v>
      </c>
      <c r="I8" s="22">
        <f t="shared" ref="I8:I72" si="1">H8*G8</f>
        <v>228</v>
      </c>
      <c r="J8" s="21"/>
      <c r="K8" s="22">
        <f t="shared" ref="K8:K72" si="2">G8*J8</f>
        <v>0</v>
      </c>
      <c r="L8" s="23">
        <v>1</v>
      </c>
      <c r="M8" s="22">
        <f t="shared" ref="M8:M72" si="3">+L8*G8</f>
        <v>38</v>
      </c>
      <c r="N8" s="21">
        <f>(H8+J8)-L8</f>
        <v>5</v>
      </c>
      <c r="O8" s="22">
        <f>(I8+K8)-M8</f>
        <v>190</v>
      </c>
      <c r="P8" s="24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>
        <v>1</v>
      </c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6">
        <f t="shared" ref="AU8:AU71" si="4">SUM(Q8:AT8)</f>
        <v>1</v>
      </c>
    </row>
    <row r="9" spans="1:47" x14ac:dyDescent="0.3">
      <c r="A9" s="27" t="s">
        <v>36</v>
      </c>
      <c r="B9" s="28">
        <v>2</v>
      </c>
      <c r="C9" s="19">
        <v>42107</v>
      </c>
      <c r="D9" s="19">
        <v>42107</v>
      </c>
      <c r="E9" s="20" t="s">
        <v>37</v>
      </c>
      <c r="F9" s="21" t="s">
        <v>38</v>
      </c>
      <c r="G9" s="22">
        <v>18</v>
      </c>
      <c r="H9" s="21">
        <v>3</v>
      </c>
      <c r="I9" s="22">
        <f t="shared" si="1"/>
        <v>54</v>
      </c>
      <c r="J9" s="21"/>
      <c r="K9" s="22">
        <f t="shared" si="2"/>
        <v>0</v>
      </c>
      <c r="L9" s="23">
        <v>1</v>
      </c>
      <c r="M9" s="22">
        <f t="shared" si="3"/>
        <v>18</v>
      </c>
      <c r="N9" s="21">
        <f t="shared" ref="N9:O70" si="5">(H9+J9)-L9</f>
        <v>2</v>
      </c>
      <c r="O9" s="22">
        <f t="shared" si="5"/>
        <v>36</v>
      </c>
      <c r="P9" s="24"/>
      <c r="Q9" s="25"/>
      <c r="R9" s="25"/>
      <c r="S9" s="25"/>
      <c r="T9" s="25"/>
      <c r="U9" s="25">
        <v>1</v>
      </c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9"/>
      <c r="AJ9" s="25"/>
      <c r="AK9" s="29"/>
      <c r="AL9" s="25"/>
      <c r="AM9" s="25"/>
      <c r="AN9" s="25"/>
      <c r="AO9" s="25"/>
      <c r="AP9" s="25"/>
      <c r="AQ9" s="25"/>
      <c r="AR9" s="25"/>
      <c r="AS9" s="25"/>
      <c r="AT9" s="25"/>
      <c r="AU9" s="26">
        <f t="shared" si="4"/>
        <v>1</v>
      </c>
    </row>
    <row r="10" spans="1:47" x14ac:dyDescent="0.3">
      <c r="A10" t="s">
        <v>36</v>
      </c>
      <c r="B10" s="30">
        <v>3</v>
      </c>
      <c r="C10" s="19">
        <v>44154</v>
      </c>
      <c r="D10" s="19">
        <v>44154</v>
      </c>
      <c r="E10" s="31" t="s">
        <v>39</v>
      </c>
      <c r="F10" s="30" t="s">
        <v>35</v>
      </c>
      <c r="G10" s="32">
        <v>481.995</v>
      </c>
      <c r="H10" s="30">
        <v>4</v>
      </c>
      <c r="I10" s="22">
        <f t="shared" si="1"/>
        <v>1927.98</v>
      </c>
      <c r="J10" s="30"/>
      <c r="K10" s="32">
        <f t="shared" si="2"/>
        <v>0</v>
      </c>
      <c r="L10" s="33">
        <v>0</v>
      </c>
      <c r="M10" s="22">
        <f t="shared" si="3"/>
        <v>0</v>
      </c>
      <c r="N10" s="21">
        <f t="shared" si="5"/>
        <v>4</v>
      </c>
      <c r="O10" s="22">
        <f t="shared" si="5"/>
        <v>1927.98</v>
      </c>
      <c r="P10" s="34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6">
        <f t="shared" si="4"/>
        <v>0</v>
      </c>
    </row>
    <row r="11" spans="1:47" x14ac:dyDescent="0.3">
      <c r="A11" t="s">
        <v>36</v>
      </c>
      <c r="B11" s="82">
        <v>4</v>
      </c>
      <c r="C11" s="19">
        <v>43602</v>
      </c>
      <c r="D11" s="19">
        <v>43602</v>
      </c>
      <c r="E11" s="20" t="s">
        <v>40</v>
      </c>
      <c r="F11" s="21" t="s">
        <v>35</v>
      </c>
      <c r="G11" s="22">
        <v>365.8</v>
      </c>
      <c r="H11" s="21">
        <v>2</v>
      </c>
      <c r="I11" s="22">
        <f t="shared" si="1"/>
        <v>731.6</v>
      </c>
      <c r="J11" s="21"/>
      <c r="K11" s="22">
        <f t="shared" si="2"/>
        <v>0</v>
      </c>
      <c r="L11" s="23">
        <v>0</v>
      </c>
      <c r="M11" s="22">
        <f t="shared" si="3"/>
        <v>0</v>
      </c>
      <c r="N11" s="21">
        <f t="shared" si="5"/>
        <v>2</v>
      </c>
      <c r="O11" s="22">
        <f t="shared" si="5"/>
        <v>731.6</v>
      </c>
      <c r="P11" s="24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9"/>
      <c r="AJ11" s="25"/>
      <c r="AK11" s="29"/>
      <c r="AL11" s="25"/>
      <c r="AM11" s="25"/>
      <c r="AN11" s="25"/>
      <c r="AO11" s="25"/>
      <c r="AP11" s="25"/>
      <c r="AQ11" s="25"/>
      <c r="AR11" s="25"/>
      <c r="AS11" s="25"/>
      <c r="AT11" s="25"/>
      <c r="AU11" s="26">
        <f t="shared" si="4"/>
        <v>0</v>
      </c>
    </row>
    <row r="12" spans="1:47" x14ac:dyDescent="0.3">
      <c r="A12" t="s">
        <v>36</v>
      </c>
      <c r="B12" s="82"/>
      <c r="C12" s="19">
        <v>44154</v>
      </c>
      <c r="D12" s="19">
        <v>44154</v>
      </c>
      <c r="E12" s="20" t="s">
        <v>40</v>
      </c>
      <c r="F12" s="21" t="s">
        <v>35</v>
      </c>
      <c r="G12" s="22">
        <v>126.154</v>
      </c>
      <c r="H12" s="21">
        <v>6</v>
      </c>
      <c r="I12" s="22">
        <f t="shared" si="1"/>
        <v>756.92399999999998</v>
      </c>
      <c r="J12" s="21"/>
      <c r="K12" s="22">
        <f t="shared" si="2"/>
        <v>0</v>
      </c>
      <c r="L12" s="23">
        <v>0</v>
      </c>
      <c r="M12" s="22">
        <f t="shared" si="3"/>
        <v>0</v>
      </c>
      <c r="N12" s="21">
        <f t="shared" si="5"/>
        <v>6</v>
      </c>
      <c r="O12" s="22">
        <f t="shared" si="5"/>
        <v>756.92399999999998</v>
      </c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9"/>
      <c r="AJ12" s="25"/>
      <c r="AK12" s="29"/>
      <c r="AL12" s="25"/>
      <c r="AM12" s="25"/>
      <c r="AN12" s="25"/>
      <c r="AO12" s="25"/>
      <c r="AP12" s="25"/>
      <c r="AQ12" s="25"/>
      <c r="AR12" s="25"/>
      <c r="AS12" s="25"/>
      <c r="AT12" s="25"/>
      <c r="AU12" s="26">
        <f t="shared" si="4"/>
        <v>0</v>
      </c>
    </row>
    <row r="13" spans="1:47" s="36" customFormat="1" x14ac:dyDescent="0.3">
      <c r="A13" s="36" t="s">
        <v>41</v>
      </c>
      <c r="B13" s="37">
        <v>5</v>
      </c>
      <c r="C13" s="19">
        <v>44348</v>
      </c>
      <c r="D13" s="19">
        <v>44348</v>
      </c>
      <c r="E13" s="31" t="s">
        <v>42</v>
      </c>
      <c r="F13" s="30" t="s">
        <v>43</v>
      </c>
      <c r="G13" s="32">
        <v>59</v>
      </c>
      <c r="H13" s="30">
        <v>8</v>
      </c>
      <c r="I13" s="32">
        <f t="shared" si="1"/>
        <v>472</v>
      </c>
      <c r="J13" s="30"/>
      <c r="K13" s="32">
        <f t="shared" si="2"/>
        <v>0</v>
      </c>
      <c r="L13" s="33">
        <v>8</v>
      </c>
      <c r="M13" s="32">
        <f t="shared" si="3"/>
        <v>472</v>
      </c>
      <c r="N13" s="30">
        <f t="shared" si="5"/>
        <v>0</v>
      </c>
      <c r="O13" s="32">
        <f t="shared" si="5"/>
        <v>0</v>
      </c>
      <c r="P13" s="34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>
        <v>3</v>
      </c>
      <c r="AH13" s="29"/>
      <c r="AI13" s="29"/>
      <c r="AJ13" s="29"/>
      <c r="AK13" s="29">
        <v>2</v>
      </c>
      <c r="AL13" s="29"/>
      <c r="AM13" s="29"/>
      <c r="AN13" s="29"/>
      <c r="AO13" s="29"/>
      <c r="AP13" s="29"/>
      <c r="AQ13" s="29"/>
      <c r="AR13" s="29"/>
      <c r="AS13" s="29"/>
      <c r="AT13" s="29">
        <v>3</v>
      </c>
      <c r="AU13" s="26">
        <f t="shared" si="4"/>
        <v>8</v>
      </c>
    </row>
    <row r="14" spans="1:47" x14ac:dyDescent="0.3">
      <c r="A14" t="s">
        <v>36</v>
      </c>
      <c r="B14" s="87">
        <v>6</v>
      </c>
      <c r="C14" s="19">
        <v>42039</v>
      </c>
      <c r="D14" s="19">
        <v>42039</v>
      </c>
      <c r="E14" s="20" t="s">
        <v>44</v>
      </c>
      <c r="F14" s="21" t="s">
        <v>35</v>
      </c>
      <c r="G14" s="22">
        <v>2.5</v>
      </c>
      <c r="H14" s="21">
        <v>0</v>
      </c>
      <c r="I14" s="22">
        <f t="shared" si="1"/>
        <v>0</v>
      </c>
      <c r="J14" s="21"/>
      <c r="K14" s="22">
        <f t="shared" si="2"/>
        <v>0</v>
      </c>
      <c r="L14" s="23">
        <v>0</v>
      </c>
      <c r="M14" s="22">
        <f t="shared" si="3"/>
        <v>0</v>
      </c>
      <c r="N14" s="21">
        <f t="shared" si="5"/>
        <v>0</v>
      </c>
      <c r="O14" s="22">
        <f t="shared" si="5"/>
        <v>0</v>
      </c>
      <c r="P14" s="24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9"/>
      <c r="AJ14" s="25"/>
      <c r="AK14" s="29"/>
      <c r="AL14" s="25"/>
      <c r="AM14" s="25"/>
      <c r="AN14" s="25"/>
      <c r="AO14" s="25"/>
      <c r="AP14" s="25"/>
      <c r="AQ14" s="25"/>
      <c r="AR14" s="25"/>
      <c r="AS14" s="25"/>
      <c r="AT14" s="25"/>
      <c r="AU14" s="26">
        <f t="shared" si="4"/>
        <v>0</v>
      </c>
    </row>
    <row r="15" spans="1:47" s="36" customFormat="1" x14ac:dyDescent="0.3">
      <c r="A15" s="36" t="s">
        <v>45</v>
      </c>
      <c r="B15" s="86"/>
      <c r="C15" s="19">
        <v>44440</v>
      </c>
      <c r="D15" s="19">
        <v>44440</v>
      </c>
      <c r="E15" s="31" t="s">
        <v>44</v>
      </c>
      <c r="F15" s="30" t="s">
        <v>35</v>
      </c>
      <c r="G15" s="32">
        <v>8</v>
      </c>
      <c r="H15" s="30">
        <v>53</v>
      </c>
      <c r="I15" s="32">
        <f t="shared" si="1"/>
        <v>424</v>
      </c>
      <c r="J15" s="30"/>
      <c r="K15" s="32">
        <f t="shared" si="2"/>
        <v>0</v>
      </c>
      <c r="L15" s="33">
        <v>46</v>
      </c>
      <c r="M15" s="32">
        <f t="shared" si="3"/>
        <v>368</v>
      </c>
      <c r="N15" s="30">
        <f t="shared" si="5"/>
        <v>7</v>
      </c>
      <c r="O15" s="32">
        <f t="shared" si="5"/>
        <v>56</v>
      </c>
      <c r="P15" s="34"/>
      <c r="Q15" s="29"/>
      <c r="R15" s="29"/>
      <c r="S15" s="29">
        <v>2</v>
      </c>
      <c r="T15" s="29"/>
      <c r="U15" s="29">
        <v>12</v>
      </c>
      <c r="V15" s="29"/>
      <c r="W15" s="29"/>
      <c r="X15" s="29">
        <v>5</v>
      </c>
      <c r="Y15" s="29"/>
      <c r="Z15" s="29">
        <v>6</v>
      </c>
      <c r="AA15" s="29"/>
      <c r="AB15" s="29"/>
      <c r="AC15" s="29"/>
      <c r="AD15" s="29">
        <v>6</v>
      </c>
      <c r="AE15" s="29"/>
      <c r="AF15" s="29"/>
      <c r="AG15" s="29"/>
      <c r="AH15" s="29"/>
      <c r="AI15" s="29"/>
      <c r="AJ15" s="29"/>
      <c r="AK15" s="29"/>
      <c r="AL15" s="29">
        <v>3</v>
      </c>
      <c r="AM15" s="29"/>
      <c r="AN15" s="29"/>
      <c r="AO15" s="29"/>
      <c r="AP15" s="29">
        <v>5</v>
      </c>
      <c r="AQ15" s="29"/>
      <c r="AR15" s="29">
        <v>4</v>
      </c>
      <c r="AS15" s="29">
        <v>3</v>
      </c>
      <c r="AT15" s="29"/>
      <c r="AU15" s="26">
        <f t="shared" si="4"/>
        <v>46</v>
      </c>
    </row>
    <row r="16" spans="1:47" x14ac:dyDescent="0.3">
      <c r="A16" t="s">
        <v>36</v>
      </c>
      <c r="B16" s="82">
        <v>7</v>
      </c>
      <c r="C16" s="19">
        <v>42740</v>
      </c>
      <c r="D16" s="19">
        <v>42740</v>
      </c>
      <c r="E16" s="20" t="s">
        <v>46</v>
      </c>
      <c r="F16" s="21" t="s">
        <v>35</v>
      </c>
      <c r="G16" s="22">
        <v>3.85</v>
      </c>
      <c r="H16" s="21">
        <v>98</v>
      </c>
      <c r="I16" s="22">
        <f t="shared" si="1"/>
        <v>377.3</v>
      </c>
      <c r="J16" s="21"/>
      <c r="K16" s="22">
        <f t="shared" si="2"/>
        <v>0</v>
      </c>
      <c r="L16" s="23">
        <v>0</v>
      </c>
      <c r="M16" s="22">
        <f t="shared" si="3"/>
        <v>0</v>
      </c>
      <c r="N16" s="21">
        <f t="shared" si="5"/>
        <v>98</v>
      </c>
      <c r="O16" s="22">
        <f t="shared" si="5"/>
        <v>377.3</v>
      </c>
      <c r="P16" s="24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9"/>
      <c r="AJ16" s="25"/>
      <c r="AK16" s="29"/>
      <c r="AL16" s="25"/>
      <c r="AM16" s="25"/>
      <c r="AN16" s="25"/>
      <c r="AO16" s="25"/>
      <c r="AP16" s="25"/>
      <c r="AQ16" s="25"/>
      <c r="AR16" s="25"/>
      <c r="AS16" s="25"/>
      <c r="AT16" s="25"/>
      <c r="AU16" s="26">
        <f t="shared" si="4"/>
        <v>0</v>
      </c>
    </row>
    <row r="17" spans="1:47" x14ac:dyDescent="0.3">
      <c r="A17" t="s">
        <v>36</v>
      </c>
      <c r="B17" s="82"/>
      <c r="C17" s="19">
        <v>44154</v>
      </c>
      <c r="D17" s="19">
        <v>44154</v>
      </c>
      <c r="E17" s="20" t="s">
        <v>46</v>
      </c>
      <c r="F17" s="21" t="s">
        <v>35</v>
      </c>
      <c r="G17" s="22">
        <v>3.85</v>
      </c>
      <c r="H17" s="21">
        <v>118</v>
      </c>
      <c r="I17" s="22">
        <f t="shared" si="1"/>
        <v>454.3</v>
      </c>
      <c r="J17" s="21"/>
      <c r="K17" s="22">
        <f t="shared" si="2"/>
        <v>0</v>
      </c>
      <c r="L17" s="23">
        <v>0</v>
      </c>
      <c r="M17" s="22">
        <f t="shared" si="3"/>
        <v>0</v>
      </c>
      <c r="N17" s="21">
        <f t="shared" si="5"/>
        <v>118</v>
      </c>
      <c r="O17" s="22">
        <f t="shared" si="5"/>
        <v>454.3</v>
      </c>
      <c r="P17" s="24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9"/>
      <c r="AJ17" s="25"/>
      <c r="AK17" s="29"/>
      <c r="AL17" s="25"/>
      <c r="AM17" s="25"/>
      <c r="AN17" s="25"/>
      <c r="AO17" s="25"/>
      <c r="AP17" s="25"/>
      <c r="AQ17" s="25"/>
      <c r="AR17" s="25"/>
      <c r="AS17" s="25"/>
      <c r="AT17" s="25"/>
      <c r="AU17" s="26">
        <f t="shared" si="4"/>
        <v>0</v>
      </c>
    </row>
    <row r="18" spans="1:47" x14ac:dyDescent="0.3">
      <c r="A18" t="s">
        <v>36</v>
      </c>
      <c r="B18" s="82">
        <v>8</v>
      </c>
      <c r="C18" s="19">
        <v>42389</v>
      </c>
      <c r="D18" s="19">
        <v>42389</v>
      </c>
      <c r="E18" s="20" t="s">
        <v>47</v>
      </c>
      <c r="F18" s="21" t="s">
        <v>35</v>
      </c>
      <c r="G18" s="22">
        <v>2.5</v>
      </c>
      <c r="H18" s="21">
        <v>62</v>
      </c>
      <c r="I18" s="22">
        <f t="shared" si="1"/>
        <v>155</v>
      </c>
      <c r="J18" s="21"/>
      <c r="K18" s="22">
        <f t="shared" si="2"/>
        <v>0</v>
      </c>
      <c r="L18" s="23">
        <v>0</v>
      </c>
      <c r="M18" s="22">
        <f t="shared" si="3"/>
        <v>0</v>
      </c>
      <c r="N18" s="21">
        <f t="shared" si="5"/>
        <v>62</v>
      </c>
      <c r="O18" s="22">
        <f t="shared" si="5"/>
        <v>155</v>
      </c>
      <c r="P18" s="24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9"/>
      <c r="AJ18" s="25"/>
      <c r="AK18" s="29"/>
      <c r="AL18" s="25"/>
      <c r="AM18" s="25"/>
      <c r="AN18" s="25"/>
      <c r="AO18" s="25"/>
      <c r="AP18" s="25"/>
      <c r="AQ18" s="25"/>
      <c r="AR18" s="25"/>
      <c r="AS18" s="25"/>
      <c r="AT18" s="25"/>
      <c r="AU18" s="26">
        <f t="shared" si="4"/>
        <v>0</v>
      </c>
    </row>
    <row r="19" spans="1:47" x14ac:dyDescent="0.3">
      <c r="A19" t="s">
        <v>36</v>
      </c>
      <c r="B19" s="82"/>
      <c r="C19" s="19">
        <v>42740</v>
      </c>
      <c r="D19" s="19">
        <v>42740</v>
      </c>
      <c r="E19" s="20" t="s">
        <v>48</v>
      </c>
      <c r="F19" s="21" t="s">
        <v>35</v>
      </c>
      <c r="G19" s="22">
        <v>3.85</v>
      </c>
      <c r="H19" s="21">
        <v>98</v>
      </c>
      <c r="I19" s="22">
        <f t="shared" si="1"/>
        <v>377.3</v>
      </c>
      <c r="J19" s="21"/>
      <c r="K19" s="22">
        <f t="shared" si="2"/>
        <v>0</v>
      </c>
      <c r="L19" s="23">
        <v>0</v>
      </c>
      <c r="M19" s="22">
        <f t="shared" si="3"/>
        <v>0</v>
      </c>
      <c r="N19" s="21">
        <f t="shared" si="5"/>
        <v>98</v>
      </c>
      <c r="O19" s="22">
        <f t="shared" si="5"/>
        <v>377.3</v>
      </c>
      <c r="P19" s="24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9"/>
      <c r="AJ19" s="25"/>
      <c r="AK19" s="29"/>
      <c r="AL19" s="25"/>
      <c r="AM19" s="25"/>
      <c r="AN19" s="25"/>
      <c r="AO19" s="25"/>
      <c r="AP19" s="25"/>
      <c r="AQ19" s="25"/>
      <c r="AR19" s="25"/>
      <c r="AS19" s="25"/>
      <c r="AT19" s="25"/>
      <c r="AU19" s="26">
        <f t="shared" si="4"/>
        <v>0</v>
      </c>
    </row>
    <row r="20" spans="1:47" x14ac:dyDescent="0.3">
      <c r="A20" t="s">
        <v>36</v>
      </c>
      <c r="B20" s="28">
        <v>9</v>
      </c>
      <c r="C20" s="19">
        <v>41668</v>
      </c>
      <c r="D20" s="19">
        <v>41668</v>
      </c>
      <c r="E20" s="20" t="s">
        <v>49</v>
      </c>
      <c r="F20" s="21" t="s">
        <v>35</v>
      </c>
      <c r="G20" s="22">
        <v>100</v>
      </c>
      <c r="H20" s="21">
        <v>29</v>
      </c>
      <c r="I20" s="22">
        <f t="shared" si="1"/>
        <v>2900</v>
      </c>
      <c r="J20" s="21"/>
      <c r="K20" s="22">
        <f t="shared" si="2"/>
        <v>0</v>
      </c>
      <c r="L20" s="23">
        <v>0</v>
      </c>
      <c r="M20" s="22">
        <f t="shared" si="3"/>
        <v>0</v>
      </c>
      <c r="N20" s="21">
        <f t="shared" si="5"/>
        <v>29</v>
      </c>
      <c r="O20" s="22">
        <f t="shared" si="5"/>
        <v>2900</v>
      </c>
      <c r="P20" s="24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9"/>
      <c r="AJ20" s="25"/>
      <c r="AK20" s="29"/>
      <c r="AL20" s="25"/>
      <c r="AM20" s="25"/>
      <c r="AN20" s="25"/>
      <c r="AO20" s="25"/>
      <c r="AP20" s="25"/>
      <c r="AQ20" s="25"/>
      <c r="AR20" s="25"/>
      <c r="AS20" s="25"/>
      <c r="AT20" s="25"/>
      <c r="AU20" s="26">
        <f t="shared" si="4"/>
        <v>0</v>
      </c>
    </row>
    <row r="21" spans="1:47" x14ac:dyDescent="0.3">
      <c r="A21" t="s">
        <v>36</v>
      </c>
      <c r="B21" s="28">
        <v>10</v>
      </c>
      <c r="C21" s="19">
        <v>44154</v>
      </c>
      <c r="D21" s="19">
        <v>44154</v>
      </c>
      <c r="E21" s="20" t="s">
        <v>50</v>
      </c>
      <c r="F21" s="21" t="s">
        <v>35</v>
      </c>
      <c r="G21" s="22">
        <v>2499.9949999999999</v>
      </c>
      <c r="H21" s="21">
        <v>0</v>
      </c>
      <c r="I21" s="22">
        <f t="shared" si="1"/>
        <v>0</v>
      </c>
      <c r="J21" s="21"/>
      <c r="K21" s="22">
        <f t="shared" si="2"/>
        <v>0</v>
      </c>
      <c r="L21" s="23">
        <v>0</v>
      </c>
      <c r="M21" s="22">
        <f t="shared" si="3"/>
        <v>0</v>
      </c>
      <c r="N21" s="21">
        <f t="shared" si="5"/>
        <v>0</v>
      </c>
      <c r="O21" s="22">
        <f t="shared" si="5"/>
        <v>0</v>
      </c>
      <c r="P21" s="24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9"/>
      <c r="AJ21" s="25"/>
      <c r="AK21" s="29"/>
      <c r="AL21" s="25"/>
      <c r="AM21" s="25"/>
      <c r="AN21" s="25"/>
      <c r="AO21" s="25"/>
      <c r="AP21" s="25"/>
      <c r="AQ21" s="25"/>
      <c r="AR21" s="25"/>
      <c r="AS21" s="25"/>
      <c r="AT21" s="25"/>
      <c r="AU21" s="26">
        <f t="shared" si="4"/>
        <v>0</v>
      </c>
    </row>
    <row r="22" spans="1:47" x14ac:dyDescent="0.3">
      <c r="A22" t="s">
        <v>36</v>
      </c>
      <c r="B22" s="28">
        <v>11</v>
      </c>
      <c r="C22" s="19">
        <v>44154</v>
      </c>
      <c r="D22" s="19">
        <v>44154</v>
      </c>
      <c r="E22" s="20" t="s">
        <v>51</v>
      </c>
      <c r="F22" s="21" t="s">
        <v>35</v>
      </c>
      <c r="G22" s="22">
        <v>285.005</v>
      </c>
      <c r="H22" s="21">
        <v>1</v>
      </c>
      <c r="I22" s="22">
        <f t="shared" si="1"/>
        <v>285.005</v>
      </c>
      <c r="J22" s="21"/>
      <c r="K22" s="22">
        <f t="shared" si="2"/>
        <v>0</v>
      </c>
      <c r="L22" s="23">
        <v>0</v>
      </c>
      <c r="M22" s="22">
        <f t="shared" si="3"/>
        <v>0</v>
      </c>
      <c r="N22" s="21">
        <f t="shared" si="5"/>
        <v>1</v>
      </c>
      <c r="O22" s="22">
        <f t="shared" si="5"/>
        <v>285.005</v>
      </c>
      <c r="P22" s="24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9"/>
      <c r="AJ22" s="25"/>
      <c r="AK22" s="29"/>
      <c r="AL22" s="25"/>
      <c r="AM22" s="25"/>
      <c r="AN22" s="25"/>
      <c r="AO22" s="25"/>
      <c r="AP22" s="25"/>
      <c r="AQ22" s="25"/>
      <c r="AR22" s="25"/>
      <c r="AS22" s="25"/>
      <c r="AT22" s="25"/>
      <c r="AU22" s="26">
        <f t="shared" si="4"/>
        <v>0</v>
      </c>
    </row>
    <row r="23" spans="1:47" x14ac:dyDescent="0.3">
      <c r="A23" t="s">
        <v>52</v>
      </c>
      <c r="B23" s="28">
        <v>12</v>
      </c>
      <c r="C23" s="19">
        <v>42389</v>
      </c>
      <c r="D23" s="19">
        <v>42389</v>
      </c>
      <c r="E23" s="20" t="s">
        <v>53</v>
      </c>
      <c r="F23" s="21" t="s">
        <v>35</v>
      </c>
      <c r="G23" s="22">
        <v>70</v>
      </c>
      <c r="H23" s="21">
        <v>77</v>
      </c>
      <c r="I23" s="22">
        <f t="shared" si="1"/>
        <v>5390</v>
      </c>
      <c r="J23" s="21"/>
      <c r="K23" s="22">
        <f t="shared" si="2"/>
        <v>0</v>
      </c>
      <c r="L23" s="23">
        <v>0</v>
      </c>
      <c r="M23" s="22">
        <f t="shared" si="3"/>
        <v>0</v>
      </c>
      <c r="N23" s="21">
        <f t="shared" si="5"/>
        <v>77</v>
      </c>
      <c r="O23" s="22">
        <f t="shared" si="5"/>
        <v>5390</v>
      </c>
      <c r="P23" s="24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9"/>
      <c r="AJ23" s="25"/>
      <c r="AK23" s="29"/>
      <c r="AL23" s="25"/>
      <c r="AM23" s="25"/>
      <c r="AN23" s="25"/>
      <c r="AO23" s="25"/>
      <c r="AP23" s="25"/>
      <c r="AQ23" s="25"/>
      <c r="AR23" s="25"/>
      <c r="AS23" s="25"/>
      <c r="AT23" s="25"/>
      <c r="AU23" s="26">
        <f t="shared" si="4"/>
        <v>0</v>
      </c>
    </row>
    <row r="24" spans="1:47" x14ac:dyDescent="0.3">
      <c r="A24" t="s">
        <v>36</v>
      </c>
      <c r="B24" s="28">
        <v>13</v>
      </c>
      <c r="C24" s="19">
        <v>42740</v>
      </c>
      <c r="D24" s="19">
        <v>42740</v>
      </c>
      <c r="E24" s="20" t="s">
        <v>54</v>
      </c>
      <c r="F24" s="21" t="s">
        <v>35</v>
      </c>
      <c r="G24" s="22">
        <v>70</v>
      </c>
      <c r="H24" s="21">
        <v>99</v>
      </c>
      <c r="I24" s="22">
        <f t="shared" si="1"/>
        <v>6930</v>
      </c>
      <c r="J24" s="21"/>
      <c r="K24" s="22">
        <f t="shared" si="2"/>
        <v>0</v>
      </c>
      <c r="L24" s="23">
        <v>0</v>
      </c>
      <c r="M24" s="22">
        <f t="shared" si="3"/>
        <v>0</v>
      </c>
      <c r="N24" s="21">
        <f t="shared" si="5"/>
        <v>99</v>
      </c>
      <c r="O24" s="22">
        <f t="shared" si="5"/>
        <v>6930</v>
      </c>
      <c r="P24" s="24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9"/>
      <c r="AJ24" s="25"/>
      <c r="AK24" s="29"/>
      <c r="AL24" s="25"/>
      <c r="AM24" s="25"/>
      <c r="AN24" s="25"/>
      <c r="AO24" s="25"/>
      <c r="AP24" s="25"/>
      <c r="AQ24" s="25"/>
      <c r="AR24" s="25"/>
      <c r="AS24" s="25"/>
      <c r="AT24" s="25"/>
      <c r="AU24" s="26">
        <f t="shared" si="4"/>
        <v>0</v>
      </c>
    </row>
    <row r="25" spans="1:47" x14ac:dyDescent="0.3">
      <c r="A25" t="s">
        <v>36</v>
      </c>
      <c r="B25" s="28">
        <v>14</v>
      </c>
      <c r="C25" s="19">
        <v>42389</v>
      </c>
      <c r="D25" s="19">
        <v>42389</v>
      </c>
      <c r="E25" s="20" t="s">
        <v>55</v>
      </c>
      <c r="F25" s="21" t="s">
        <v>35</v>
      </c>
      <c r="G25" s="22">
        <v>65</v>
      </c>
      <c r="H25" s="21">
        <v>104</v>
      </c>
      <c r="I25" s="22">
        <f t="shared" si="1"/>
        <v>6760</v>
      </c>
      <c r="J25" s="21"/>
      <c r="K25" s="22">
        <f t="shared" si="2"/>
        <v>0</v>
      </c>
      <c r="L25" s="23">
        <v>0</v>
      </c>
      <c r="M25" s="22">
        <f t="shared" si="3"/>
        <v>0</v>
      </c>
      <c r="N25" s="21">
        <f t="shared" si="5"/>
        <v>104</v>
      </c>
      <c r="O25" s="22">
        <f t="shared" si="5"/>
        <v>6760</v>
      </c>
      <c r="P25" s="24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9"/>
      <c r="AJ25" s="25"/>
      <c r="AK25" s="29"/>
      <c r="AL25" s="25"/>
      <c r="AM25" s="25"/>
      <c r="AN25" s="25"/>
      <c r="AO25" s="25"/>
      <c r="AP25" s="25"/>
      <c r="AQ25" s="25"/>
      <c r="AR25" s="25"/>
      <c r="AS25" s="25"/>
      <c r="AT25" s="25"/>
      <c r="AU25" s="26">
        <f t="shared" si="4"/>
        <v>0</v>
      </c>
    </row>
    <row r="26" spans="1:47" x14ac:dyDescent="0.3">
      <c r="A26" t="s">
        <v>36</v>
      </c>
      <c r="B26" s="28">
        <v>15</v>
      </c>
      <c r="C26" s="19">
        <v>42740</v>
      </c>
      <c r="D26" s="19">
        <v>42740</v>
      </c>
      <c r="E26" s="20" t="s">
        <v>56</v>
      </c>
      <c r="F26" s="21" t="s">
        <v>35</v>
      </c>
      <c r="G26" s="22">
        <v>72</v>
      </c>
      <c r="H26" s="21">
        <v>73</v>
      </c>
      <c r="I26" s="22">
        <f t="shared" si="1"/>
        <v>5256</v>
      </c>
      <c r="J26" s="21"/>
      <c r="K26" s="22">
        <f t="shared" si="2"/>
        <v>0</v>
      </c>
      <c r="L26" s="23">
        <v>0</v>
      </c>
      <c r="M26" s="22">
        <f t="shared" si="3"/>
        <v>0</v>
      </c>
      <c r="N26" s="21">
        <f t="shared" si="5"/>
        <v>73</v>
      </c>
      <c r="O26" s="22">
        <f t="shared" si="5"/>
        <v>5256</v>
      </c>
      <c r="P26" s="24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9"/>
      <c r="AJ26" s="25"/>
      <c r="AK26" s="29"/>
      <c r="AL26" s="25"/>
      <c r="AM26" s="25"/>
      <c r="AN26" s="25"/>
      <c r="AO26" s="25"/>
      <c r="AP26" s="25"/>
      <c r="AQ26" s="25"/>
      <c r="AR26" s="25"/>
      <c r="AS26" s="25"/>
      <c r="AT26" s="25"/>
      <c r="AU26" s="26">
        <f t="shared" si="4"/>
        <v>0</v>
      </c>
    </row>
    <row r="27" spans="1:47" x14ac:dyDescent="0.3">
      <c r="A27" t="s">
        <v>36</v>
      </c>
      <c r="B27" s="28">
        <v>16</v>
      </c>
      <c r="C27" s="19">
        <v>42389</v>
      </c>
      <c r="D27" s="19">
        <v>42389</v>
      </c>
      <c r="E27" s="20" t="s">
        <v>57</v>
      </c>
      <c r="F27" s="21" t="s">
        <v>35</v>
      </c>
      <c r="G27" s="22">
        <v>102</v>
      </c>
      <c r="H27" s="21">
        <v>54</v>
      </c>
      <c r="I27" s="22">
        <f t="shared" si="1"/>
        <v>5508</v>
      </c>
      <c r="J27" s="21"/>
      <c r="K27" s="22">
        <f t="shared" si="2"/>
        <v>0</v>
      </c>
      <c r="L27" s="23">
        <v>0</v>
      </c>
      <c r="M27" s="22">
        <f t="shared" si="3"/>
        <v>0</v>
      </c>
      <c r="N27" s="21">
        <f t="shared" si="5"/>
        <v>54</v>
      </c>
      <c r="O27" s="22">
        <f t="shared" si="5"/>
        <v>5508</v>
      </c>
      <c r="P27" s="24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9"/>
      <c r="AJ27" s="25"/>
      <c r="AK27" s="29"/>
      <c r="AL27" s="25"/>
      <c r="AM27" s="25"/>
      <c r="AN27" s="25"/>
      <c r="AO27" s="25"/>
      <c r="AP27" s="25"/>
      <c r="AQ27" s="25"/>
      <c r="AR27" s="25"/>
      <c r="AS27" s="25"/>
      <c r="AT27" s="25"/>
      <c r="AU27" s="26">
        <f t="shared" si="4"/>
        <v>0</v>
      </c>
    </row>
    <row r="28" spans="1:47" x14ac:dyDescent="0.3">
      <c r="A28" t="s">
        <v>36</v>
      </c>
      <c r="B28" s="28">
        <v>17</v>
      </c>
      <c r="C28" s="19">
        <v>42740</v>
      </c>
      <c r="D28" s="19">
        <v>42740</v>
      </c>
      <c r="E28" s="20" t="s">
        <v>58</v>
      </c>
      <c r="F28" s="21" t="s">
        <v>35</v>
      </c>
      <c r="G28" s="22">
        <v>109</v>
      </c>
      <c r="H28" s="21">
        <v>74</v>
      </c>
      <c r="I28" s="22">
        <f t="shared" si="1"/>
        <v>8066</v>
      </c>
      <c r="J28" s="21"/>
      <c r="K28" s="22">
        <f t="shared" si="2"/>
        <v>0</v>
      </c>
      <c r="L28" s="23">
        <v>0</v>
      </c>
      <c r="M28" s="22">
        <f t="shared" si="3"/>
        <v>0</v>
      </c>
      <c r="N28" s="21">
        <f t="shared" si="5"/>
        <v>74</v>
      </c>
      <c r="O28" s="22">
        <f t="shared" si="5"/>
        <v>8066</v>
      </c>
      <c r="P28" s="24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9"/>
      <c r="AJ28" s="25"/>
      <c r="AK28" s="29"/>
      <c r="AL28" s="25"/>
      <c r="AM28" s="25"/>
      <c r="AN28" s="25"/>
      <c r="AO28" s="25"/>
      <c r="AP28" s="25"/>
      <c r="AQ28" s="25"/>
      <c r="AR28" s="25"/>
      <c r="AS28" s="25"/>
      <c r="AT28" s="25"/>
      <c r="AU28" s="26">
        <f t="shared" si="4"/>
        <v>0</v>
      </c>
    </row>
    <row r="29" spans="1:47" x14ac:dyDescent="0.3">
      <c r="A29" t="s">
        <v>36</v>
      </c>
      <c r="B29" s="28">
        <v>18</v>
      </c>
      <c r="C29" s="19">
        <v>42389</v>
      </c>
      <c r="D29" s="19">
        <v>42389</v>
      </c>
      <c r="E29" s="20" t="s">
        <v>59</v>
      </c>
      <c r="F29" s="21" t="s">
        <v>35</v>
      </c>
      <c r="G29" s="22">
        <v>148.5</v>
      </c>
      <c r="H29" s="21">
        <v>87</v>
      </c>
      <c r="I29" s="22">
        <f t="shared" si="1"/>
        <v>12919.5</v>
      </c>
      <c r="J29" s="21"/>
      <c r="K29" s="22">
        <f t="shared" si="2"/>
        <v>0</v>
      </c>
      <c r="L29" s="23">
        <v>0</v>
      </c>
      <c r="M29" s="22">
        <f t="shared" si="3"/>
        <v>0</v>
      </c>
      <c r="N29" s="21">
        <f t="shared" si="5"/>
        <v>87</v>
      </c>
      <c r="O29" s="22">
        <f t="shared" si="5"/>
        <v>12919.5</v>
      </c>
      <c r="P29" s="24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9"/>
      <c r="AJ29" s="25"/>
      <c r="AK29" s="29"/>
      <c r="AL29" s="25"/>
      <c r="AM29" s="25"/>
      <c r="AN29" s="25"/>
      <c r="AO29" s="25"/>
      <c r="AP29" s="25"/>
      <c r="AQ29" s="25"/>
      <c r="AR29" s="25"/>
      <c r="AS29" s="25"/>
      <c r="AT29" s="25"/>
      <c r="AU29" s="26">
        <f t="shared" si="4"/>
        <v>0</v>
      </c>
    </row>
    <row r="30" spans="1:47" x14ac:dyDescent="0.3">
      <c r="A30" t="s">
        <v>36</v>
      </c>
      <c r="B30" s="28">
        <v>19</v>
      </c>
      <c r="C30" s="19">
        <v>42740</v>
      </c>
      <c r="D30" s="19">
        <v>42740</v>
      </c>
      <c r="E30" s="20" t="s">
        <v>60</v>
      </c>
      <c r="F30" s="21" t="s">
        <v>35</v>
      </c>
      <c r="G30" s="22">
        <v>158</v>
      </c>
      <c r="H30" s="21">
        <v>46</v>
      </c>
      <c r="I30" s="22">
        <f t="shared" si="1"/>
        <v>7268</v>
      </c>
      <c r="J30" s="21"/>
      <c r="K30" s="22">
        <f t="shared" si="2"/>
        <v>0</v>
      </c>
      <c r="L30" s="23">
        <v>0</v>
      </c>
      <c r="M30" s="22">
        <f t="shared" si="3"/>
        <v>0</v>
      </c>
      <c r="N30" s="21">
        <f t="shared" si="5"/>
        <v>46</v>
      </c>
      <c r="O30" s="22">
        <f t="shared" si="5"/>
        <v>7268</v>
      </c>
      <c r="P30" s="24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9"/>
      <c r="AJ30" s="25"/>
      <c r="AK30" s="29"/>
      <c r="AL30" s="25"/>
      <c r="AM30" s="25"/>
      <c r="AN30" s="25"/>
      <c r="AO30" s="25"/>
      <c r="AP30" s="25"/>
      <c r="AQ30" s="25"/>
      <c r="AR30" s="25"/>
      <c r="AS30" s="25"/>
      <c r="AT30" s="25"/>
      <c r="AU30" s="26">
        <f t="shared" si="4"/>
        <v>0</v>
      </c>
    </row>
    <row r="31" spans="1:47" x14ac:dyDescent="0.3">
      <c r="A31" t="s">
        <v>36</v>
      </c>
      <c r="B31" s="28">
        <v>20</v>
      </c>
      <c r="C31" s="19">
        <v>42740</v>
      </c>
      <c r="D31" s="19">
        <v>42740</v>
      </c>
      <c r="E31" s="20" t="s">
        <v>61</v>
      </c>
      <c r="F31" s="21" t="s">
        <v>35</v>
      </c>
      <c r="G31" s="22">
        <v>250</v>
      </c>
      <c r="H31" s="21">
        <v>114</v>
      </c>
      <c r="I31" s="22">
        <f t="shared" si="1"/>
        <v>28500</v>
      </c>
      <c r="J31" s="21"/>
      <c r="K31" s="22">
        <f t="shared" si="2"/>
        <v>0</v>
      </c>
      <c r="L31" s="23">
        <v>0</v>
      </c>
      <c r="M31" s="22">
        <f t="shared" si="3"/>
        <v>0</v>
      </c>
      <c r="N31" s="21">
        <f t="shared" si="5"/>
        <v>114</v>
      </c>
      <c r="O31" s="22">
        <f t="shared" si="5"/>
        <v>28500</v>
      </c>
      <c r="P31" s="24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9"/>
      <c r="AJ31" s="25"/>
      <c r="AK31" s="29"/>
      <c r="AL31" s="25"/>
      <c r="AM31" s="25"/>
      <c r="AN31" s="25"/>
      <c r="AO31" s="25"/>
      <c r="AP31" s="25"/>
      <c r="AQ31" s="25"/>
      <c r="AR31" s="25"/>
      <c r="AS31" s="25"/>
      <c r="AT31" s="25"/>
      <c r="AU31" s="26">
        <f t="shared" si="4"/>
        <v>0</v>
      </c>
    </row>
    <row r="32" spans="1:47" s="36" customFormat="1" ht="15" customHeight="1" x14ac:dyDescent="0.3">
      <c r="A32" s="36" t="s">
        <v>36</v>
      </c>
      <c r="B32" s="28">
        <v>21</v>
      </c>
      <c r="C32" s="19">
        <v>42146</v>
      </c>
      <c r="D32" s="19">
        <v>42146</v>
      </c>
      <c r="E32" s="31" t="s">
        <v>62</v>
      </c>
      <c r="F32" s="30" t="s">
        <v>35</v>
      </c>
      <c r="G32" s="32">
        <v>402</v>
      </c>
      <c r="H32" s="30">
        <v>6</v>
      </c>
      <c r="I32" s="22">
        <f t="shared" si="1"/>
        <v>2412</v>
      </c>
      <c r="J32" s="30"/>
      <c r="K32" s="32">
        <f t="shared" si="2"/>
        <v>0</v>
      </c>
      <c r="L32" s="33">
        <v>1</v>
      </c>
      <c r="M32" s="22">
        <f t="shared" si="3"/>
        <v>402</v>
      </c>
      <c r="N32" s="21">
        <f t="shared" si="5"/>
        <v>5</v>
      </c>
      <c r="O32" s="22">
        <f t="shared" si="5"/>
        <v>2010</v>
      </c>
      <c r="P32" s="34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>
        <v>1</v>
      </c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6">
        <f t="shared" si="4"/>
        <v>1</v>
      </c>
    </row>
    <row r="33" spans="1:47" x14ac:dyDescent="0.3">
      <c r="A33" t="s">
        <v>36</v>
      </c>
      <c r="B33" s="28">
        <v>22</v>
      </c>
      <c r="C33" s="19">
        <v>42107</v>
      </c>
      <c r="D33" s="19">
        <v>42107</v>
      </c>
      <c r="E33" s="20" t="s">
        <v>63</v>
      </c>
      <c r="F33" s="21" t="s">
        <v>35</v>
      </c>
      <c r="G33" s="22">
        <v>7.28</v>
      </c>
      <c r="H33" s="21">
        <v>655</v>
      </c>
      <c r="I33" s="22">
        <f t="shared" si="1"/>
        <v>4768.4000000000005</v>
      </c>
      <c r="J33" s="21"/>
      <c r="K33" s="22">
        <f t="shared" si="2"/>
        <v>0</v>
      </c>
      <c r="L33" s="23">
        <v>0</v>
      </c>
      <c r="M33" s="22">
        <f t="shared" si="3"/>
        <v>0</v>
      </c>
      <c r="N33" s="21">
        <f t="shared" si="5"/>
        <v>655</v>
      </c>
      <c r="O33" s="22">
        <f t="shared" si="5"/>
        <v>4768.4000000000005</v>
      </c>
      <c r="P33" s="24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9"/>
      <c r="AJ33" s="25"/>
      <c r="AK33" s="29"/>
      <c r="AL33" s="25"/>
      <c r="AM33" s="25"/>
      <c r="AN33" s="25"/>
      <c r="AO33" s="25"/>
      <c r="AP33" s="25"/>
      <c r="AQ33" s="25"/>
      <c r="AR33" s="25"/>
      <c r="AS33" s="25"/>
      <c r="AT33" s="25"/>
      <c r="AU33" s="26">
        <f t="shared" si="4"/>
        <v>0</v>
      </c>
    </row>
    <row r="34" spans="1:47" x14ac:dyDescent="0.3">
      <c r="A34" t="s">
        <v>36</v>
      </c>
      <c r="B34" s="28">
        <v>23</v>
      </c>
      <c r="C34" s="19">
        <v>44154</v>
      </c>
      <c r="D34" s="19">
        <v>44154</v>
      </c>
      <c r="E34" s="20" t="s">
        <v>64</v>
      </c>
      <c r="F34" s="21" t="s">
        <v>35</v>
      </c>
      <c r="G34" s="22">
        <v>21.995000000000001</v>
      </c>
      <c r="H34" s="21">
        <v>7</v>
      </c>
      <c r="I34" s="22">
        <f t="shared" si="1"/>
        <v>153.965</v>
      </c>
      <c r="J34" s="21"/>
      <c r="K34" s="22">
        <f t="shared" si="2"/>
        <v>0</v>
      </c>
      <c r="L34" s="23">
        <v>0</v>
      </c>
      <c r="M34" s="22">
        <f t="shared" si="3"/>
        <v>0</v>
      </c>
      <c r="N34" s="21">
        <f t="shared" si="5"/>
        <v>7</v>
      </c>
      <c r="O34" s="22">
        <f t="shared" si="5"/>
        <v>153.965</v>
      </c>
      <c r="P34" s="24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9"/>
      <c r="AJ34" s="25"/>
      <c r="AK34" s="29"/>
      <c r="AL34" s="25"/>
      <c r="AM34" s="25"/>
      <c r="AN34" s="25"/>
      <c r="AO34" s="25"/>
      <c r="AP34" s="25"/>
      <c r="AQ34" s="25"/>
      <c r="AR34" s="25"/>
      <c r="AS34" s="25"/>
      <c r="AT34" s="25"/>
      <c r="AU34" s="26">
        <f t="shared" si="4"/>
        <v>0</v>
      </c>
    </row>
    <row r="35" spans="1:47" x14ac:dyDescent="0.3">
      <c r="A35" t="s">
        <v>36</v>
      </c>
      <c r="B35" s="82">
        <v>24</v>
      </c>
      <c r="C35" s="19">
        <v>41668</v>
      </c>
      <c r="D35" s="19">
        <v>41668</v>
      </c>
      <c r="E35" s="20" t="s">
        <v>65</v>
      </c>
      <c r="F35" s="21" t="s">
        <v>38</v>
      </c>
      <c r="G35" s="22">
        <v>56.64</v>
      </c>
      <c r="H35" s="21">
        <v>12</v>
      </c>
      <c r="I35" s="22">
        <f t="shared" si="1"/>
        <v>679.68000000000006</v>
      </c>
      <c r="J35" s="21"/>
      <c r="K35" s="22">
        <f t="shared" si="2"/>
        <v>0</v>
      </c>
      <c r="L35" s="23">
        <v>0</v>
      </c>
      <c r="M35" s="22">
        <f t="shared" si="3"/>
        <v>0</v>
      </c>
      <c r="N35" s="21">
        <f t="shared" si="5"/>
        <v>12</v>
      </c>
      <c r="O35" s="22">
        <f t="shared" si="5"/>
        <v>679.68000000000006</v>
      </c>
      <c r="P35" s="24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9"/>
      <c r="AJ35" s="25"/>
      <c r="AK35" s="29"/>
      <c r="AL35" s="25"/>
      <c r="AM35" s="25"/>
      <c r="AN35" s="25"/>
      <c r="AO35" s="25"/>
      <c r="AP35" s="25"/>
      <c r="AQ35" s="25"/>
      <c r="AR35" s="25"/>
      <c r="AS35" s="25"/>
      <c r="AT35" s="25"/>
      <c r="AU35" s="26">
        <f t="shared" si="4"/>
        <v>0</v>
      </c>
    </row>
    <row r="36" spans="1:47" x14ac:dyDescent="0.3">
      <c r="A36" t="s">
        <v>36</v>
      </c>
      <c r="B36" s="82"/>
      <c r="C36" s="19">
        <v>44154</v>
      </c>
      <c r="D36" s="19">
        <v>44154</v>
      </c>
      <c r="E36" s="20" t="s">
        <v>66</v>
      </c>
      <c r="F36" s="21" t="s">
        <v>38</v>
      </c>
      <c r="G36" s="22">
        <v>26.125</v>
      </c>
      <c r="H36" s="21">
        <v>2</v>
      </c>
      <c r="I36" s="22">
        <f t="shared" si="1"/>
        <v>52.25</v>
      </c>
      <c r="J36" s="21"/>
      <c r="K36" s="22">
        <f t="shared" si="2"/>
        <v>0</v>
      </c>
      <c r="L36" s="23">
        <v>1</v>
      </c>
      <c r="M36" s="22">
        <f t="shared" si="3"/>
        <v>26.125</v>
      </c>
      <c r="N36" s="21">
        <f t="shared" si="5"/>
        <v>1</v>
      </c>
      <c r="O36" s="22">
        <f t="shared" si="5"/>
        <v>26.125</v>
      </c>
      <c r="P36" s="24"/>
      <c r="Q36" s="25">
        <v>1</v>
      </c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9"/>
      <c r="AJ36" s="25"/>
      <c r="AK36" s="29"/>
      <c r="AL36" s="25"/>
      <c r="AM36" s="25"/>
      <c r="AN36" s="25"/>
      <c r="AO36" s="25"/>
      <c r="AP36" s="25"/>
      <c r="AQ36" s="25"/>
      <c r="AR36" s="25"/>
      <c r="AS36" s="25"/>
      <c r="AT36" s="25"/>
      <c r="AU36" s="26">
        <f t="shared" si="4"/>
        <v>1</v>
      </c>
    </row>
    <row r="37" spans="1:47" x14ac:dyDescent="0.3">
      <c r="A37" t="s">
        <v>36</v>
      </c>
      <c r="B37" s="28">
        <v>25</v>
      </c>
      <c r="C37" s="19">
        <v>44154</v>
      </c>
      <c r="D37" s="19">
        <v>44154</v>
      </c>
      <c r="E37" s="20" t="s">
        <v>67</v>
      </c>
      <c r="F37" s="21" t="s">
        <v>35</v>
      </c>
      <c r="G37" s="22">
        <v>39.199300000000001</v>
      </c>
      <c r="H37" s="21">
        <v>0</v>
      </c>
      <c r="I37" s="22">
        <f t="shared" si="1"/>
        <v>0</v>
      </c>
      <c r="J37" s="21"/>
      <c r="K37" s="22">
        <f t="shared" si="2"/>
        <v>0</v>
      </c>
      <c r="L37" s="23">
        <v>0</v>
      </c>
      <c r="M37" s="22">
        <f t="shared" si="3"/>
        <v>0</v>
      </c>
      <c r="N37" s="21">
        <f t="shared" si="5"/>
        <v>0</v>
      </c>
      <c r="O37" s="22">
        <f t="shared" si="5"/>
        <v>0</v>
      </c>
      <c r="P37" s="24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9"/>
      <c r="AJ37" s="25"/>
      <c r="AK37" s="29"/>
      <c r="AL37" s="25"/>
      <c r="AM37" s="25"/>
      <c r="AN37" s="25"/>
      <c r="AO37" s="25"/>
      <c r="AP37" s="25"/>
      <c r="AQ37" s="25"/>
      <c r="AR37" s="25"/>
      <c r="AS37" s="25"/>
      <c r="AT37" s="25"/>
      <c r="AU37" s="26">
        <f t="shared" si="4"/>
        <v>0</v>
      </c>
    </row>
    <row r="38" spans="1:47" s="36" customFormat="1" x14ac:dyDescent="0.3">
      <c r="A38" s="36" t="s">
        <v>41</v>
      </c>
      <c r="B38" s="30">
        <v>26</v>
      </c>
      <c r="C38" s="19">
        <v>44348</v>
      </c>
      <c r="D38" s="19">
        <v>44348</v>
      </c>
      <c r="E38" s="31" t="s">
        <v>67</v>
      </c>
      <c r="F38" s="30" t="s">
        <v>35</v>
      </c>
      <c r="G38" s="32">
        <v>68.44</v>
      </c>
      <c r="H38" s="30">
        <v>10</v>
      </c>
      <c r="I38" s="32">
        <f t="shared" si="1"/>
        <v>684.4</v>
      </c>
      <c r="J38" s="30"/>
      <c r="K38" s="32">
        <f t="shared" si="2"/>
        <v>0</v>
      </c>
      <c r="L38" s="33">
        <v>2</v>
      </c>
      <c r="M38" s="32">
        <f t="shared" si="3"/>
        <v>136.88</v>
      </c>
      <c r="N38" s="21">
        <f t="shared" si="5"/>
        <v>8</v>
      </c>
      <c r="O38" s="32">
        <f t="shared" si="5"/>
        <v>547.52</v>
      </c>
      <c r="P38" s="34"/>
      <c r="Q38" s="29"/>
      <c r="R38" s="29"/>
      <c r="S38" s="29"/>
      <c r="T38" s="29"/>
      <c r="U38" s="29"/>
      <c r="V38" s="29">
        <v>1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>
        <v>1</v>
      </c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6">
        <f t="shared" si="4"/>
        <v>2</v>
      </c>
    </row>
    <row r="39" spans="1:47" x14ac:dyDescent="0.3">
      <c r="A39" t="s">
        <v>36</v>
      </c>
      <c r="B39" s="82">
        <v>27</v>
      </c>
      <c r="C39" s="19">
        <v>42865</v>
      </c>
      <c r="D39" s="19">
        <v>42865</v>
      </c>
      <c r="E39" s="20" t="s">
        <v>68</v>
      </c>
      <c r="F39" s="21" t="s">
        <v>35</v>
      </c>
      <c r="G39" s="22">
        <v>34.65</v>
      </c>
      <c r="H39" s="21">
        <v>60</v>
      </c>
      <c r="I39" s="22">
        <f t="shared" si="1"/>
        <v>2079</v>
      </c>
      <c r="J39" s="21"/>
      <c r="K39" s="22">
        <f t="shared" si="2"/>
        <v>0</v>
      </c>
      <c r="L39" s="23">
        <v>0</v>
      </c>
      <c r="M39" s="22">
        <f t="shared" si="3"/>
        <v>0</v>
      </c>
      <c r="N39" s="21">
        <f t="shared" si="5"/>
        <v>60</v>
      </c>
      <c r="O39" s="22">
        <f t="shared" si="5"/>
        <v>2079</v>
      </c>
      <c r="P39" s="24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9"/>
      <c r="AJ39" s="25"/>
      <c r="AK39" s="29"/>
      <c r="AL39" s="25"/>
      <c r="AM39" s="25"/>
      <c r="AN39" s="25"/>
      <c r="AO39" s="25"/>
      <c r="AP39" s="25"/>
      <c r="AQ39" s="25"/>
      <c r="AR39" s="25"/>
      <c r="AS39" s="25"/>
      <c r="AT39" s="25"/>
      <c r="AU39" s="26">
        <f t="shared" si="4"/>
        <v>0</v>
      </c>
    </row>
    <row r="40" spans="1:47" x14ac:dyDescent="0.3">
      <c r="A40" s="36" t="s">
        <v>69</v>
      </c>
      <c r="B40" s="82"/>
      <c r="C40" s="19">
        <v>42888</v>
      </c>
      <c r="D40" s="19">
        <v>42888</v>
      </c>
      <c r="E40" s="31" t="s">
        <v>70</v>
      </c>
      <c r="F40" s="30" t="s">
        <v>35</v>
      </c>
      <c r="G40" s="32">
        <v>42.48</v>
      </c>
      <c r="H40" s="30">
        <v>44</v>
      </c>
      <c r="I40" s="22">
        <f t="shared" si="1"/>
        <v>1869.12</v>
      </c>
      <c r="J40" s="30"/>
      <c r="K40" s="32">
        <f t="shared" si="2"/>
        <v>0</v>
      </c>
      <c r="L40" s="33">
        <v>0</v>
      </c>
      <c r="M40" s="22">
        <f t="shared" si="3"/>
        <v>0</v>
      </c>
      <c r="N40" s="21">
        <f t="shared" si="5"/>
        <v>44</v>
      </c>
      <c r="O40" s="22">
        <f t="shared" si="5"/>
        <v>1869.12</v>
      </c>
      <c r="P40" s="34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6">
        <f t="shared" si="4"/>
        <v>0</v>
      </c>
    </row>
    <row r="41" spans="1:47" x14ac:dyDescent="0.3">
      <c r="A41" s="36" t="s">
        <v>36</v>
      </c>
      <c r="B41" s="88">
        <v>28</v>
      </c>
      <c r="C41" s="19">
        <v>42740</v>
      </c>
      <c r="D41" s="19">
        <v>42740</v>
      </c>
      <c r="E41" s="31" t="s">
        <v>71</v>
      </c>
      <c r="F41" s="30" t="s">
        <v>38</v>
      </c>
      <c r="G41" s="32">
        <v>22.55</v>
      </c>
      <c r="H41" s="30">
        <v>73</v>
      </c>
      <c r="I41" s="22">
        <f t="shared" si="1"/>
        <v>1646.15</v>
      </c>
      <c r="J41" s="30"/>
      <c r="K41" s="32">
        <f t="shared" si="2"/>
        <v>0</v>
      </c>
      <c r="L41" s="33">
        <v>1</v>
      </c>
      <c r="M41" s="22">
        <f t="shared" si="3"/>
        <v>22.55</v>
      </c>
      <c r="N41" s="21">
        <f t="shared" si="5"/>
        <v>72</v>
      </c>
      <c r="O41" s="22">
        <f t="shared" si="5"/>
        <v>1623.6000000000001</v>
      </c>
      <c r="P41" s="34"/>
      <c r="Q41" s="29"/>
      <c r="R41" s="29"/>
      <c r="S41" s="29"/>
      <c r="T41" s="29"/>
      <c r="U41" s="29"/>
      <c r="V41" s="29"/>
      <c r="W41" s="29">
        <v>1</v>
      </c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6">
        <f t="shared" si="4"/>
        <v>1</v>
      </c>
    </row>
    <row r="42" spans="1:47" x14ac:dyDescent="0.3">
      <c r="A42" s="36" t="s">
        <v>36</v>
      </c>
      <c r="B42" s="88"/>
      <c r="C42" s="19">
        <v>42888</v>
      </c>
      <c r="D42" s="19">
        <v>42888</v>
      </c>
      <c r="E42" s="31" t="s">
        <v>71</v>
      </c>
      <c r="F42" s="30" t="s">
        <v>38</v>
      </c>
      <c r="G42" s="32">
        <v>25.96</v>
      </c>
      <c r="H42" s="30">
        <v>199</v>
      </c>
      <c r="I42" s="22">
        <f t="shared" si="1"/>
        <v>5166.04</v>
      </c>
      <c r="J42" s="30"/>
      <c r="K42" s="32">
        <f t="shared" si="2"/>
        <v>0</v>
      </c>
      <c r="L42" s="33">
        <v>0</v>
      </c>
      <c r="M42" s="22">
        <f t="shared" si="3"/>
        <v>0</v>
      </c>
      <c r="N42" s="21">
        <f t="shared" si="5"/>
        <v>199</v>
      </c>
      <c r="O42" s="22">
        <f t="shared" si="5"/>
        <v>5166.04</v>
      </c>
      <c r="P42" s="34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6">
        <f t="shared" si="4"/>
        <v>0</v>
      </c>
    </row>
    <row r="43" spans="1:47" x14ac:dyDescent="0.3">
      <c r="A43" s="36" t="s">
        <v>36</v>
      </c>
      <c r="B43" s="88">
        <v>29</v>
      </c>
      <c r="C43" s="19">
        <v>42740</v>
      </c>
      <c r="D43" s="19">
        <v>42740</v>
      </c>
      <c r="E43" s="31" t="s">
        <v>72</v>
      </c>
      <c r="F43" s="30" t="s">
        <v>38</v>
      </c>
      <c r="G43" s="32">
        <v>8.1</v>
      </c>
      <c r="H43" s="30">
        <v>75</v>
      </c>
      <c r="I43" s="22">
        <f t="shared" si="1"/>
        <v>607.5</v>
      </c>
      <c r="J43" s="30"/>
      <c r="K43" s="32">
        <f t="shared" si="2"/>
        <v>0</v>
      </c>
      <c r="L43" s="33">
        <v>2</v>
      </c>
      <c r="M43" s="22">
        <f t="shared" si="3"/>
        <v>16.2</v>
      </c>
      <c r="N43" s="21">
        <f t="shared" si="5"/>
        <v>73</v>
      </c>
      <c r="O43" s="22">
        <f t="shared" si="5"/>
        <v>591.29999999999995</v>
      </c>
      <c r="P43" s="34"/>
      <c r="Q43" s="29"/>
      <c r="R43" s="29"/>
      <c r="S43" s="29"/>
      <c r="T43" s="29"/>
      <c r="U43" s="29"/>
      <c r="V43" s="29"/>
      <c r="W43" s="29"/>
      <c r="X43" s="29"/>
      <c r="Y43" s="29"/>
      <c r="Z43" s="29">
        <v>1</v>
      </c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>
        <v>1</v>
      </c>
      <c r="AS43" s="29"/>
      <c r="AT43" s="29"/>
      <c r="AU43" s="26">
        <f t="shared" si="4"/>
        <v>2</v>
      </c>
    </row>
    <row r="44" spans="1:47" x14ac:dyDescent="0.3">
      <c r="A44" s="36" t="s">
        <v>36</v>
      </c>
      <c r="B44" s="88"/>
      <c r="C44" s="19">
        <v>42888</v>
      </c>
      <c r="D44" s="19">
        <v>42888</v>
      </c>
      <c r="E44" s="31" t="s">
        <v>72</v>
      </c>
      <c r="F44" s="30" t="s">
        <v>38</v>
      </c>
      <c r="G44" s="32">
        <v>9.74</v>
      </c>
      <c r="H44" s="30">
        <v>120</v>
      </c>
      <c r="I44" s="22">
        <f t="shared" si="1"/>
        <v>1168.8</v>
      </c>
      <c r="J44" s="30"/>
      <c r="K44" s="32">
        <f t="shared" si="2"/>
        <v>0</v>
      </c>
      <c r="L44" s="33">
        <v>0</v>
      </c>
      <c r="M44" s="22">
        <f t="shared" si="3"/>
        <v>0</v>
      </c>
      <c r="N44" s="21">
        <f t="shared" si="5"/>
        <v>120</v>
      </c>
      <c r="O44" s="22">
        <f t="shared" si="5"/>
        <v>1168.8</v>
      </c>
      <c r="P44" s="34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6">
        <f t="shared" si="4"/>
        <v>0</v>
      </c>
    </row>
    <row r="45" spans="1:47" x14ac:dyDescent="0.3">
      <c r="A45" s="36" t="s">
        <v>36</v>
      </c>
      <c r="B45" s="88">
        <v>30</v>
      </c>
      <c r="C45" s="19">
        <v>42389</v>
      </c>
      <c r="D45" s="19">
        <v>42389</v>
      </c>
      <c r="E45" s="31" t="s">
        <v>73</v>
      </c>
      <c r="F45" s="30" t="s">
        <v>38</v>
      </c>
      <c r="G45" s="32">
        <v>11</v>
      </c>
      <c r="H45" s="30">
        <v>17</v>
      </c>
      <c r="I45" s="22">
        <f t="shared" si="1"/>
        <v>187</v>
      </c>
      <c r="J45" s="30"/>
      <c r="K45" s="32">
        <f t="shared" si="2"/>
        <v>0</v>
      </c>
      <c r="L45" s="33">
        <v>0</v>
      </c>
      <c r="M45" s="22">
        <f t="shared" si="3"/>
        <v>0</v>
      </c>
      <c r="N45" s="21">
        <f t="shared" si="5"/>
        <v>17</v>
      </c>
      <c r="O45" s="22">
        <f t="shared" si="5"/>
        <v>187</v>
      </c>
      <c r="P45" s="34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6">
        <f t="shared" si="4"/>
        <v>0</v>
      </c>
    </row>
    <row r="46" spans="1:47" x14ac:dyDescent="0.3">
      <c r="A46" s="36" t="s">
        <v>36</v>
      </c>
      <c r="B46" s="88"/>
      <c r="C46" s="19">
        <v>42740</v>
      </c>
      <c r="D46" s="19">
        <v>42740</v>
      </c>
      <c r="E46" s="31" t="s">
        <v>74</v>
      </c>
      <c r="F46" s="30" t="s">
        <v>38</v>
      </c>
      <c r="G46" s="32">
        <v>11.25</v>
      </c>
      <c r="H46" s="30">
        <v>24</v>
      </c>
      <c r="I46" s="22">
        <f t="shared" si="1"/>
        <v>270</v>
      </c>
      <c r="J46" s="30"/>
      <c r="K46" s="32">
        <f t="shared" si="2"/>
        <v>0</v>
      </c>
      <c r="L46" s="33">
        <v>0</v>
      </c>
      <c r="M46" s="22">
        <f t="shared" si="3"/>
        <v>0</v>
      </c>
      <c r="N46" s="21">
        <f t="shared" si="5"/>
        <v>24</v>
      </c>
      <c r="O46" s="22">
        <f t="shared" si="5"/>
        <v>270</v>
      </c>
      <c r="P46" s="34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6">
        <f t="shared" si="4"/>
        <v>0</v>
      </c>
    </row>
    <row r="47" spans="1:47" x14ac:dyDescent="0.3">
      <c r="A47" s="36" t="s">
        <v>36</v>
      </c>
      <c r="B47" s="88"/>
      <c r="C47" s="19">
        <v>42888</v>
      </c>
      <c r="D47" s="19">
        <v>42888</v>
      </c>
      <c r="E47" s="31" t="s">
        <v>74</v>
      </c>
      <c r="F47" s="30" t="s">
        <v>38</v>
      </c>
      <c r="G47" s="32">
        <v>17.41</v>
      </c>
      <c r="H47" s="30">
        <v>30</v>
      </c>
      <c r="I47" s="22">
        <f t="shared" si="1"/>
        <v>522.29999999999995</v>
      </c>
      <c r="J47" s="30"/>
      <c r="K47" s="32">
        <f t="shared" si="2"/>
        <v>0</v>
      </c>
      <c r="L47" s="33">
        <v>0</v>
      </c>
      <c r="M47" s="22">
        <f t="shared" si="3"/>
        <v>0</v>
      </c>
      <c r="N47" s="21">
        <f t="shared" si="5"/>
        <v>30</v>
      </c>
      <c r="O47" s="22">
        <f t="shared" si="5"/>
        <v>522.29999999999995</v>
      </c>
      <c r="P47" s="34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6">
        <f t="shared" si="4"/>
        <v>0</v>
      </c>
    </row>
    <row r="48" spans="1:47" s="36" customFormat="1" x14ac:dyDescent="0.3">
      <c r="A48" s="36" t="s">
        <v>41</v>
      </c>
      <c r="B48" s="30">
        <v>31</v>
      </c>
      <c r="C48" s="19">
        <v>44348</v>
      </c>
      <c r="D48" s="19">
        <v>44348</v>
      </c>
      <c r="E48" s="31" t="s">
        <v>75</v>
      </c>
      <c r="F48" s="30" t="s">
        <v>35</v>
      </c>
      <c r="G48" s="32">
        <v>41.28</v>
      </c>
      <c r="H48" s="30">
        <v>1</v>
      </c>
      <c r="I48" s="32">
        <f t="shared" si="1"/>
        <v>41.28</v>
      </c>
      <c r="J48" s="30"/>
      <c r="K48" s="32">
        <f t="shared" si="2"/>
        <v>0</v>
      </c>
      <c r="L48" s="33">
        <v>0</v>
      </c>
      <c r="M48" s="32">
        <f t="shared" si="3"/>
        <v>0</v>
      </c>
      <c r="N48" s="21">
        <f t="shared" si="5"/>
        <v>1</v>
      </c>
      <c r="O48" s="32">
        <f t="shared" si="5"/>
        <v>41.28</v>
      </c>
      <c r="P48" s="34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6">
        <f t="shared" si="4"/>
        <v>0</v>
      </c>
    </row>
    <row r="49" spans="1:47" x14ac:dyDescent="0.3">
      <c r="A49" s="36" t="s">
        <v>36</v>
      </c>
      <c r="B49" s="30">
        <v>32</v>
      </c>
      <c r="C49" s="19">
        <v>42094</v>
      </c>
      <c r="D49" s="19">
        <v>42094</v>
      </c>
      <c r="E49" s="31" t="s">
        <v>76</v>
      </c>
      <c r="F49" s="30" t="s">
        <v>77</v>
      </c>
      <c r="G49" s="32">
        <v>225</v>
      </c>
      <c r="H49" s="30">
        <v>54</v>
      </c>
      <c r="I49" s="22">
        <f t="shared" si="1"/>
        <v>12150</v>
      </c>
      <c r="J49" s="30"/>
      <c r="K49" s="32">
        <f t="shared" si="2"/>
        <v>0</v>
      </c>
      <c r="L49" s="33">
        <v>0</v>
      </c>
      <c r="M49" s="22">
        <f t="shared" si="3"/>
        <v>0</v>
      </c>
      <c r="N49" s="21">
        <f t="shared" si="5"/>
        <v>54</v>
      </c>
      <c r="O49" s="22">
        <f t="shared" si="5"/>
        <v>12150</v>
      </c>
      <c r="P49" s="34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6">
        <f t="shared" si="4"/>
        <v>0</v>
      </c>
    </row>
    <row r="50" spans="1:47" x14ac:dyDescent="0.3">
      <c r="A50" s="36" t="s">
        <v>36</v>
      </c>
      <c r="B50" s="30">
        <v>33</v>
      </c>
      <c r="C50" s="19">
        <v>42107</v>
      </c>
      <c r="D50" s="19">
        <v>42107</v>
      </c>
      <c r="E50" s="31" t="s">
        <v>78</v>
      </c>
      <c r="F50" s="30" t="s">
        <v>77</v>
      </c>
      <c r="G50" s="32">
        <v>205</v>
      </c>
      <c r="H50" s="30">
        <v>19</v>
      </c>
      <c r="I50" s="22">
        <f t="shared" si="1"/>
        <v>3895</v>
      </c>
      <c r="J50" s="30"/>
      <c r="K50" s="32">
        <f t="shared" si="2"/>
        <v>0</v>
      </c>
      <c r="L50" s="33">
        <v>0</v>
      </c>
      <c r="M50" s="22">
        <f t="shared" si="3"/>
        <v>0</v>
      </c>
      <c r="N50" s="21">
        <f t="shared" si="5"/>
        <v>19</v>
      </c>
      <c r="O50" s="22">
        <f t="shared" si="5"/>
        <v>3895</v>
      </c>
      <c r="P50" s="34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6">
        <f t="shared" si="4"/>
        <v>0</v>
      </c>
    </row>
    <row r="51" spans="1:47" x14ac:dyDescent="0.3">
      <c r="A51" s="36" t="s">
        <v>36</v>
      </c>
      <c r="B51" s="88">
        <v>34</v>
      </c>
      <c r="C51" s="19">
        <v>42095</v>
      </c>
      <c r="D51" s="19">
        <v>42095</v>
      </c>
      <c r="E51" s="31" t="s">
        <v>79</v>
      </c>
      <c r="F51" s="30" t="s">
        <v>35</v>
      </c>
      <c r="G51" s="32">
        <v>54</v>
      </c>
      <c r="H51" s="30">
        <v>0</v>
      </c>
      <c r="I51" s="22">
        <f t="shared" si="1"/>
        <v>0</v>
      </c>
      <c r="J51" s="30"/>
      <c r="K51" s="32">
        <f t="shared" si="2"/>
        <v>0</v>
      </c>
      <c r="L51" s="33">
        <v>0</v>
      </c>
      <c r="M51" s="22">
        <f t="shared" si="3"/>
        <v>0</v>
      </c>
      <c r="N51" s="21">
        <f t="shared" si="5"/>
        <v>0</v>
      </c>
      <c r="O51" s="22">
        <f t="shared" si="5"/>
        <v>0</v>
      </c>
      <c r="P51" s="34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6">
        <f t="shared" si="4"/>
        <v>0</v>
      </c>
    </row>
    <row r="52" spans="1:47" x14ac:dyDescent="0.3">
      <c r="A52" s="36" t="s">
        <v>36</v>
      </c>
      <c r="B52" s="88"/>
      <c r="C52" s="19">
        <v>44154</v>
      </c>
      <c r="D52" s="19">
        <v>44154</v>
      </c>
      <c r="E52" s="31" t="s">
        <v>79</v>
      </c>
      <c r="F52" s="30" t="s">
        <v>35</v>
      </c>
      <c r="G52" s="32">
        <v>85.903999999999996</v>
      </c>
      <c r="H52" s="30">
        <v>19</v>
      </c>
      <c r="I52" s="22">
        <f t="shared" si="1"/>
        <v>1632.1759999999999</v>
      </c>
      <c r="J52" s="30"/>
      <c r="K52" s="32">
        <f t="shared" si="2"/>
        <v>0</v>
      </c>
      <c r="L52" s="33">
        <v>0</v>
      </c>
      <c r="M52" s="22">
        <f t="shared" si="3"/>
        <v>0</v>
      </c>
      <c r="N52" s="21">
        <f t="shared" si="5"/>
        <v>19</v>
      </c>
      <c r="O52" s="22">
        <f t="shared" si="5"/>
        <v>1632.1759999999999</v>
      </c>
      <c r="P52" s="34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6">
        <f t="shared" si="4"/>
        <v>0</v>
      </c>
    </row>
    <row r="53" spans="1:47" x14ac:dyDescent="0.3">
      <c r="A53" s="36" t="s">
        <v>36</v>
      </c>
      <c r="B53" s="30">
        <v>35</v>
      </c>
      <c r="C53" s="19">
        <v>42389</v>
      </c>
      <c r="D53" s="19">
        <v>42389</v>
      </c>
      <c r="E53" s="31" t="s">
        <v>80</v>
      </c>
      <c r="F53" s="30" t="s">
        <v>35</v>
      </c>
      <c r="G53" s="32">
        <v>9.1999999999999993</v>
      </c>
      <c r="H53" s="30">
        <v>290</v>
      </c>
      <c r="I53" s="22">
        <f t="shared" si="1"/>
        <v>2668</v>
      </c>
      <c r="J53" s="30"/>
      <c r="K53" s="32">
        <f t="shared" si="2"/>
        <v>0</v>
      </c>
      <c r="L53" s="33">
        <v>0</v>
      </c>
      <c r="M53" s="22">
        <f t="shared" si="3"/>
        <v>0</v>
      </c>
      <c r="N53" s="21">
        <f t="shared" si="5"/>
        <v>290</v>
      </c>
      <c r="O53" s="22">
        <f t="shared" si="5"/>
        <v>2668</v>
      </c>
      <c r="P53" s="34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6">
        <f t="shared" si="4"/>
        <v>0</v>
      </c>
    </row>
    <row r="54" spans="1:47" ht="15" customHeight="1" x14ac:dyDescent="0.3">
      <c r="A54" s="36" t="s">
        <v>36</v>
      </c>
      <c r="B54" s="30">
        <v>36</v>
      </c>
      <c r="C54" s="19">
        <v>42523</v>
      </c>
      <c r="D54" s="19">
        <v>42523</v>
      </c>
      <c r="E54" s="31" t="s">
        <v>81</v>
      </c>
      <c r="F54" s="30" t="s">
        <v>35</v>
      </c>
      <c r="G54" s="32">
        <v>15.5</v>
      </c>
      <c r="H54" s="30">
        <v>580</v>
      </c>
      <c r="I54" s="22">
        <f t="shared" si="1"/>
        <v>8990</v>
      </c>
      <c r="J54" s="30"/>
      <c r="K54" s="32">
        <f t="shared" si="2"/>
        <v>0</v>
      </c>
      <c r="L54" s="33">
        <v>0</v>
      </c>
      <c r="M54" s="22">
        <f t="shared" si="3"/>
        <v>0</v>
      </c>
      <c r="N54" s="21">
        <f t="shared" si="5"/>
        <v>580</v>
      </c>
      <c r="O54" s="22">
        <f t="shared" si="5"/>
        <v>8990</v>
      </c>
      <c r="P54" s="34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6">
        <f t="shared" si="4"/>
        <v>0</v>
      </c>
    </row>
    <row r="55" spans="1:47" x14ac:dyDescent="0.3">
      <c r="A55" t="s">
        <v>36</v>
      </c>
      <c r="B55" s="82">
        <v>37</v>
      </c>
      <c r="C55" s="19">
        <v>42888</v>
      </c>
      <c r="D55" s="19">
        <v>42888</v>
      </c>
      <c r="E55" s="20" t="s">
        <v>82</v>
      </c>
      <c r="F55" s="21" t="s">
        <v>35</v>
      </c>
      <c r="G55" s="22">
        <v>27.85</v>
      </c>
      <c r="H55" s="21">
        <v>39</v>
      </c>
      <c r="I55" s="22">
        <f t="shared" si="1"/>
        <v>1086.1500000000001</v>
      </c>
      <c r="J55" s="21"/>
      <c r="K55" s="22">
        <f t="shared" si="2"/>
        <v>0</v>
      </c>
      <c r="L55" s="23">
        <v>0</v>
      </c>
      <c r="M55" s="22">
        <f t="shared" si="3"/>
        <v>0</v>
      </c>
      <c r="N55" s="21">
        <f t="shared" si="5"/>
        <v>39</v>
      </c>
      <c r="O55" s="22">
        <f t="shared" si="5"/>
        <v>1086.1500000000001</v>
      </c>
      <c r="P55" s="24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9"/>
      <c r="AJ55" s="25"/>
      <c r="AK55" s="29"/>
      <c r="AL55" s="25"/>
      <c r="AM55" s="25"/>
      <c r="AN55" s="25"/>
      <c r="AO55" s="25"/>
      <c r="AP55" s="25"/>
      <c r="AQ55" s="25"/>
      <c r="AR55" s="25"/>
      <c r="AS55" s="25"/>
      <c r="AT55" s="25"/>
      <c r="AU55" s="26">
        <f t="shared" si="4"/>
        <v>0</v>
      </c>
    </row>
    <row r="56" spans="1:47" x14ac:dyDescent="0.3">
      <c r="A56" t="s">
        <v>36</v>
      </c>
      <c r="B56" s="82"/>
      <c r="C56" s="19">
        <v>44149</v>
      </c>
      <c r="D56" s="19">
        <v>44149</v>
      </c>
      <c r="E56" s="20" t="s">
        <v>83</v>
      </c>
      <c r="F56" s="21" t="s">
        <v>35</v>
      </c>
      <c r="G56" s="22">
        <v>14.5</v>
      </c>
      <c r="H56" s="28">
        <v>17</v>
      </c>
      <c r="I56" s="22">
        <f t="shared" si="1"/>
        <v>246.5</v>
      </c>
      <c r="J56" s="28"/>
      <c r="K56" s="22">
        <f t="shared" si="2"/>
        <v>0</v>
      </c>
      <c r="L56" s="38">
        <v>0</v>
      </c>
      <c r="M56" s="22">
        <f t="shared" si="3"/>
        <v>0</v>
      </c>
      <c r="N56" s="21">
        <f t="shared" si="5"/>
        <v>17</v>
      </c>
      <c r="O56" s="22">
        <f t="shared" si="5"/>
        <v>246.5</v>
      </c>
      <c r="P56" s="24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9"/>
      <c r="AJ56" s="25"/>
      <c r="AK56" s="29"/>
      <c r="AL56" s="25"/>
      <c r="AM56" s="25"/>
      <c r="AN56" s="25"/>
      <c r="AO56" s="25"/>
      <c r="AP56" s="25"/>
      <c r="AQ56" s="25"/>
      <c r="AR56" s="25"/>
      <c r="AS56" s="25"/>
      <c r="AT56" s="25"/>
      <c r="AU56" s="26">
        <f t="shared" si="4"/>
        <v>0</v>
      </c>
    </row>
    <row r="57" spans="1:47" x14ac:dyDescent="0.3">
      <c r="A57" t="s">
        <v>36</v>
      </c>
      <c r="B57" s="82">
        <v>38</v>
      </c>
      <c r="C57" s="19">
        <v>42389</v>
      </c>
      <c r="D57" s="19">
        <v>42389</v>
      </c>
      <c r="E57" s="20" t="s">
        <v>84</v>
      </c>
      <c r="F57" s="21" t="s">
        <v>35</v>
      </c>
      <c r="G57" s="22">
        <v>17.59</v>
      </c>
      <c r="H57" s="21">
        <v>4</v>
      </c>
      <c r="I57" s="22">
        <f t="shared" si="1"/>
        <v>70.36</v>
      </c>
      <c r="J57" s="21"/>
      <c r="K57" s="22">
        <f t="shared" si="2"/>
        <v>0</v>
      </c>
      <c r="L57" s="23">
        <v>0</v>
      </c>
      <c r="M57" s="22">
        <f t="shared" si="3"/>
        <v>0</v>
      </c>
      <c r="N57" s="21">
        <f t="shared" si="5"/>
        <v>4</v>
      </c>
      <c r="O57" s="22">
        <f t="shared" si="5"/>
        <v>70.36</v>
      </c>
      <c r="P57" s="24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9"/>
      <c r="AJ57" s="25"/>
      <c r="AK57" s="29"/>
      <c r="AL57" s="25"/>
      <c r="AM57" s="25"/>
      <c r="AN57" s="25"/>
      <c r="AO57" s="25"/>
      <c r="AP57" s="25"/>
      <c r="AQ57" s="25"/>
      <c r="AR57" s="25"/>
      <c r="AS57" s="25"/>
      <c r="AT57" s="25"/>
      <c r="AU57" s="26">
        <f t="shared" si="4"/>
        <v>0</v>
      </c>
    </row>
    <row r="58" spans="1:47" x14ac:dyDescent="0.3">
      <c r="A58" t="s">
        <v>36</v>
      </c>
      <c r="B58" s="82"/>
      <c r="C58" s="19">
        <v>42888</v>
      </c>
      <c r="D58" s="19">
        <v>42888</v>
      </c>
      <c r="E58" s="20" t="s">
        <v>85</v>
      </c>
      <c r="F58" s="21" t="s">
        <v>35</v>
      </c>
      <c r="G58" s="22">
        <v>27.85</v>
      </c>
      <c r="H58" s="21">
        <v>18</v>
      </c>
      <c r="I58" s="22">
        <f t="shared" si="1"/>
        <v>501.3</v>
      </c>
      <c r="J58" s="21"/>
      <c r="K58" s="22">
        <f t="shared" si="2"/>
        <v>0</v>
      </c>
      <c r="L58" s="23">
        <v>0</v>
      </c>
      <c r="M58" s="22">
        <f t="shared" si="3"/>
        <v>0</v>
      </c>
      <c r="N58" s="21">
        <f t="shared" si="5"/>
        <v>18</v>
      </c>
      <c r="O58" s="22">
        <f t="shared" si="5"/>
        <v>501.3</v>
      </c>
      <c r="P58" s="24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9"/>
      <c r="AJ58" s="25"/>
      <c r="AK58" s="29"/>
      <c r="AL58" s="25"/>
      <c r="AM58" s="25"/>
      <c r="AN58" s="25"/>
      <c r="AO58" s="25"/>
      <c r="AP58" s="25"/>
      <c r="AQ58" s="25"/>
      <c r="AR58" s="25"/>
      <c r="AS58" s="25"/>
      <c r="AT58" s="25"/>
      <c r="AU58" s="26">
        <f t="shared" si="4"/>
        <v>0</v>
      </c>
    </row>
    <row r="59" spans="1:47" x14ac:dyDescent="0.3">
      <c r="A59" t="s">
        <v>36</v>
      </c>
      <c r="B59" s="28">
        <v>39</v>
      </c>
      <c r="C59" s="19">
        <v>42888</v>
      </c>
      <c r="D59" s="19">
        <v>42888</v>
      </c>
      <c r="E59" s="20" t="s">
        <v>86</v>
      </c>
      <c r="F59" s="21" t="s">
        <v>35</v>
      </c>
      <c r="G59" s="22">
        <v>17.59</v>
      </c>
      <c r="H59" s="21">
        <v>174</v>
      </c>
      <c r="I59" s="22">
        <f t="shared" si="1"/>
        <v>3060.66</v>
      </c>
      <c r="J59" s="21"/>
      <c r="K59" s="22">
        <f t="shared" si="2"/>
        <v>0</v>
      </c>
      <c r="L59" s="23">
        <v>0</v>
      </c>
      <c r="M59" s="22">
        <f t="shared" si="3"/>
        <v>0</v>
      </c>
      <c r="N59" s="21">
        <f t="shared" si="5"/>
        <v>174</v>
      </c>
      <c r="O59" s="22">
        <f t="shared" si="5"/>
        <v>3060.66</v>
      </c>
      <c r="P59" s="24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9"/>
      <c r="AJ59" s="25"/>
      <c r="AK59" s="29"/>
      <c r="AL59" s="25"/>
      <c r="AM59" s="25"/>
      <c r="AN59" s="25"/>
      <c r="AO59" s="25"/>
      <c r="AP59" s="25"/>
      <c r="AQ59" s="25"/>
      <c r="AR59" s="25"/>
      <c r="AS59" s="25"/>
      <c r="AT59" s="25"/>
      <c r="AU59" s="26">
        <f t="shared" si="4"/>
        <v>0</v>
      </c>
    </row>
    <row r="60" spans="1:47" ht="15" customHeight="1" x14ac:dyDescent="0.3">
      <c r="A60" t="s">
        <v>52</v>
      </c>
      <c r="B60" s="28">
        <v>40</v>
      </c>
      <c r="C60" s="19">
        <v>44154</v>
      </c>
      <c r="D60" s="19">
        <v>44154</v>
      </c>
      <c r="E60" s="20" t="s">
        <v>87</v>
      </c>
      <c r="F60" s="21" t="s">
        <v>35</v>
      </c>
      <c r="G60" s="22">
        <v>20.65</v>
      </c>
      <c r="H60" s="28">
        <v>0</v>
      </c>
      <c r="I60" s="22">
        <f t="shared" si="1"/>
        <v>0</v>
      </c>
      <c r="J60" s="28"/>
      <c r="K60" s="22">
        <f t="shared" si="2"/>
        <v>0</v>
      </c>
      <c r="L60" s="38">
        <v>0</v>
      </c>
      <c r="M60" s="22">
        <f t="shared" si="3"/>
        <v>0</v>
      </c>
      <c r="N60" s="21">
        <f t="shared" si="5"/>
        <v>0</v>
      </c>
      <c r="O60" s="22">
        <f t="shared" si="5"/>
        <v>0</v>
      </c>
      <c r="P60" s="24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9"/>
      <c r="AJ60" s="25"/>
      <c r="AK60" s="29"/>
      <c r="AL60" s="25"/>
      <c r="AM60" s="25"/>
      <c r="AN60" s="25"/>
      <c r="AO60" s="25"/>
      <c r="AP60" s="25"/>
      <c r="AQ60" s="25"/>
      <c r="AR60" s="25"/>
      <c r="AS60" s="25"/>
      <c r="AT60" s="25"/>
      <c r="AU60" s="26">
        <f t="shared" si="4"/>
        <v>0</v>
      </c>
    </row>
    <row r="61" spans="1:47" s="36" customFormat="1" ht="15" customHeight="1" x14ac:dyDescent="0.3">
      <c r="A61" s="36" t="s">
        <v>41</v>
      </c>
      <c r="B61" s="30">
        <v>41</v>
      </c>
      <c r="C61" s="19">
        <v>44348</v>
      </c>
      <c r="D61" s="19">
        <v>44348</v>
      </c>
      <c r="E61" s="31" t="s">
        <v>87</v>
      </c>
      <c r="F61" s="30" t="s">
        <v>35</v>
      </c>
      <c r="G61" s="32">
        <v>28.32</v>
      </c>
      <c r="H61" s="30">
        <v>224</v>
      </c>
      <c r="I61" s="32">
        <f t="shared" si="1"/>
        <v>6343.68</v>
      </c>
      <c r="J61" s="30"/>
      <c r="K61" s="32">
        <f t="shared" si="2"/>
        <v>0</v>
      </c>
      <c r="L61" s="33">
        <v>75</v>
      </c>
      <c r="M61" s="32">
        <f t="shared" si="3"/>
        <v>2124</v>
      </c>
      <c r="N61" s="21">
        <f t="shared" si="5"/>
        <v>149</v>
      </c>
      <c r="O61" s="32">
        <f t="shared" si="5"/>
        <v>4219.68</v>
      </c>
      <c r="P61" s="34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>
        <v>25</v>
      </c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>
        <v>25</v>
      </c>
      <c r="AQ61" s="29"/>
      <c r="AR61" s="29"/>
      <c r="AS61" s="29">
        <v>25</v>
      </c>
      <c r="AT61" s="29"/>
      <c r="AU61" s="26">
        <f t="shared" si="4"/>
        <v>75</v>
      </c>
    </row>
    <row r="62" spans="1:47" x14ac:dyDescent="0.3">
      <c r="A62" t="s">
        <v>36</v>
      </c>
      <c r="B62" s="82">
        <v>42</v>
      </c>
      <c r="C62" s="19">
        <v>42740</v>
      </c>
      <c r="D62" s="19">
        <v>42740</v>
      </c>
      <c r="E62" s="20" t="s">
        <v>88</v>
      </c>
      <c r="F62" s="21" t="s">
        <v>35</v>
      </c>
      <c r="G62" s="22">
        <v>4.0591999999999997</v>
      </c>
      <c r="H62" s="21">
        <v>0</v>
      </c>
      <c r="I62" s="22">
        <f t="shared" si="1"/>
        <v>0</v>
      </c>
      <c r="J62" s="21"/>
      <c r="K62" s="22">
        <f t="shared" si="2"/>
        <v>0</v>
      </c>
      <c r="L62" s="23">
        <v>0</v>
      </c>
      <c r="M62" s="22">
        <f t="shared" si="3"/>
        <v>0</v>
      </c>
      <c r="N62" s="21">
        <f t="shared" si="5"/>
        <v>0</v>
      </c>
      <c r="O62" s="22">
        <f t="shared" si="5"/>
        <v>0</v>
      </c>
      <c r="P62" s="24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9"/>
      <c r="AJ62" s="25"/>
      <c r="AK62" s="29"/>
      <c r="AL62" s="25"/>
      <c r="AM62" s="25"/>
      <c r="AN62" s="25"/>
      <c r="AO62" s="25"/>
      <c r="AP62" s="25"/>
      <c r="AQ62" s="25"/>
      <c r="AR62" s="25"/>
      <c r="AS62" s="25"/>
      <c r="AT62" s="25"/>
      <c r="AU62" s="26">
        <f t="shared" si="4"/>
        <v>0</v>
      </c>
    </row>
    <row r="63" spans="1:47" x14ac:dyDescent="0.3">
      <c r="A63" t="s">
        <v>36</v>
      </c>
      <c r="B63" s="82"/>
      <c r="C63" s="19">
        <v>44154</v>
      </c>
      <c r="D63" s="19">
        <v>44154</v>
      </c>
      <c r="E63" s="20" t="s">
        <v>89</v>
      </c>
      <c r="F63" s="21" t="s">
        <v>90</v>
      </c>
      <c r="G63" s="22">
        <v>2.9618000000000002</v>
      </c>
      <c r="H63" s="21">
        <v>88</v>
      </c>
      <c r="I63" s="22">
        <f t="shared" si="1"/>
        <v>260.63840000000005</v>
      </c>
      <c r="J63" s="21"/>
      <c r="K63" s="22">
        <f t="shared" si="2"/>
        <v>0</v>
      </c>
      <c r="L63" s="23">
        <v>0</v>
      </c>
      <c r="M63" s="22">
        <f t="shared" si="3"/>
        <v>0</v>
      </c>
      <c r="N63" s="21">
        <f t="shared" si="5"/>
        <v>88</v>
      </c>
      <c r="O63" s="22">
        <f t="shared" si="5"/>
        <v>260.63840000000005</v>
      </c>
      <c r="P63" s="24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9"/>
      <c r="AJ63" s="25"/>
      <c r="AK63" s="29"/>
      <c r="AL63" s="25"/>
      <c r="AM63" s="25"/>
      <c r="AN63" s="25"/>
      <c r="AO63" s="25"/>
      <c r="AP63" s="25"/>
      <c r="AQ63" s="25"/>
      <c r="AR63" s="25"/>
      <c r="AS63" s="25"/>
      <c r="AT63" s="25"/>
      <c r="AU63" s="26">
        <f t="shared" si="4"/>
        <v>0</v>
      </c>
    </row>
    <row r="64" spans="1:47" s="36" customFormat="1" x14ac:dyDescent="0.3">
      <c r="A64" s="36" t="s">
        <v>41</v>
      </c>
      <c r="B64" s="91">
        <v>43</v>
      </c>
      <c r="C64" s="19">
        <v>44348</v>
      </c>
      <c r="D64" s="19">
        <v>44348</v>
      </c>
      <c r="E64" s="31" t="s">
        <v>91</v>
      </c>
      <c r="F64" s="30" t="s">
        <v>35</v>
      </c>
      <c r="G64" s="39">
        <v>2.395</v>
      </c>
      <c r="H64" s="30">
        <v>130</v>
      </c>
      <c r="I64" s="32">
        <f t="shared" si="1"/>
        <v>311.35000000000002</v>
      </c>
      <c r="J64" s="30"/>
      <c r="K64" s="32">
        <f t="shared" si="2"/>
        <v>0</v>
      </c>
      <c r="L64" s="33">
        <v>130</v>
      </c>
      <c r="M64" s="32">
        <f t="shared" si="3"/>
        <v>311.35000000000002</v>
      </c>
      <c r="N64" s="21">
        <f t="shared" si="5"/>
        <v>0</v>
      </c>
      <c r="O64" s="32">
        <f t="shared" si="5"/>
        <v>0</v>
      </c>
      <c r="P64" s="34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>
        <v>100</v>
      </c>
      <c r="AN64" s="29"/>
      <c r="AO64" s="29">
        <v>30</v>
      </c>
      <c r="AP64" s="29"/>
      <c r="AQ64" s="29"/>
      <c r="AR64" s="29"/>
      <c r="AS64" s="29"/>
      <c r="AT64" s="29"/>
      <c r="AU64" s="26">
        <f t="shared" si="4"/>
        <v>130</v>
      </c>
    </row>
    <row r="65" spans="1:47" s="36" customFormat="1" x14ac:dyDescent="0.3">
      <c r="A65" s="36" t="s">
        <v>92</v>
      </c>
      <c r="B65" s="90"/>
      <c r="C65" s="19">
        <v>44446</v>
      </c>
      <c r="D65" s="19" t="s">
        <v>93</v>
      </c>
      <c r="E65" s="31" t="s">
        <v>91</v>
      </c>
      <c r="F65" s="30" t="s">
        <v>35</v>
      </c>
      <c r="G65" s="39">
        <v>3.1859999999999999</v>
      </c>
      <c r="H65" s="30">
        <v>1000</v>
      </c>
      <c r="I65" s="32">
        <f t="shared" si="1"/>
        <v>3186</v>
      </c>
      <c r="J65" s="30"/>
      <c r="K65" s="32">
        <f t="shared" si="2"/>
        <v>0</v>
      </c>
      <c r="L65" s="33">
        <v>90</v>
      </c>
      <c r="M65" s="32">
        <f t="shared" si="3"/>
        <v>286.74</v>
      </c>
      <c r="N65" s="30">
        <f t="shared" si="5"/>
        <v>910</v>
      </c>
      <c r="O65" s="32">
        <f t="shared" si="5"/>
        <v>2899.26</v>
      </c>
      <c r="P65" s="34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>
        <v>70</v>
      </c>
      <c r="AP65" s="29"/>
      <c r="AQ65" s="29"/>
      <c r="AR65" s="29"/>
      <c r="AS65" s="29">
        <v>20</v>
      </c>
      <c r="AT65" s="29"/>
      <c r="AU65" s="26">
        <f t="shared" si="4"/>
        <v>90</v>
      </c>
    </row>
    <row r="66" spans="1:47" x14ac:dyDescent="0.3">
      <c r="A66" t="s">
        <v>36</v>
      </c>
      <c r="B66" s="28">
        <v>44</v>
      </c>
      <c r="C66" s="19">
        <v>42888</v>
      </c>
      <c r="D66" s="19">
        <v>42888</v>
      </c>
      <c r="E66" s="20" t="s">
        <v>94</v>
      </c>
      <c r="F66" s="21" t="s">
        <v>35</v>
      </c>
      <c r="G66" s="22">
        <v>3</v>
      </c>
      <c r="H66" s="21">
        <v>789</v>
      </c>
      <c r="I66" s="22">
        <f t="shared" si="1"/>
        <v>2367</v>
      </c>
      <c r="J66" s="30"/>
      <c r="K66" s="22">
        <f t="shared" si="2"/>
        <v>0</v>
      </c>
      <c r="L66" s="33">
        <v>0</v>
      </c>
      <c r="M66" s="22">
        <f t="shared" si="3"/>
        <v>0</v>
      </c>
      <c r="N66" s="21">
        <f t="shared" si="5"/>
        <v>789</v>
      </c>
      <c r="O66" s="32">
        <f t="shared" si="5"/>
        <v>2367</v>
      </c>
      <c r="P66" s="24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9"/>
      <c r="AJ66" s="25"/>
      <c r="AK66" s="29"/>
      <c r="AL66" s="25"/>
      <c r="AM66" s="25"/>
      <c r="AN66" s="25"/>
      <c r="AO66" s="25"/>
      <c r="AP66" s="25"/>
      <c r="AQ66" s="25"/>
      <c r="AR66" s="25"/>
      <c r="AS66" s="25"/>
      <c r="AT66" s="25"/>
      <c r="AU66" s="26">
        <f t="shared" si="4"/>
        <v>0</v>
      </c>
    </row>
    <row r="67" spans="1:47" x14ac:dyDescent="0.3">
      <c r="A67" s="36" t="s">
        <v>36</v>
      </c>
      <c r="B67" s="30">
        <v>45</v>
      </c>
      <c r="C67" s="19">
        <v>44154</v>
      </c>
      <c r="D67" s="19">
        <v>44154</v>
      </c>
      <c r="E67" s="31" t="s">
        <v>95</v>
      </c>
      <c r="F67" s="30" t="s">
        <v>38</v>
      </c>
      <c r="G67" s="32">
        <v>20.402000000000001</v>
      </c>
      <c r="H67" s="30">
        <v>15</v>
      </c>
      <c r="I67" s="22">
        <f t="shared" si="1"/>
        <v>306.03000000000003</v>
      </c>
      <c r="J67" s="30"/>
      <c r="K67" s="32">
        <f t="shared" si="2"/>
        <v>0</v>
      </c>
      <c r="L67" s="33">
        <v>0</v>
      </c>
      <c r="M67" s="22">
        <f t="shared" si="3"/>
        <v>0</v>
      </c>
      <c r="N67" s="21">
        <f t="shared" si="5"/>
        <v>15</v>
      </c>
      <c r="O67" s="22">
        <f t="shared" si="5"/>
        <v>306.03000000000003</v>
      </c>
      <c r="P67" s="34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6">
        <f t="shared" si="4"/>
        <v>0</v>
      </c>
    </row>
    <row r="68" spans="1:47" x14ac:dyDescent="0.3">
      <c r="A68" s="36" t="s">
        <v>36</v>
      </c>
      <c r="B68" s="88">
        <v>46</v>
      </c>
      <c r="C68" s="19">
        <v>42888</v>
      </c>
      <c r="D68" s="19">
        <v>42888</v>
      </c>
      <c r="E68" s="31" t="s">
        <v>96</v>
      </c>
      <c r="F68" s="30" t="s">
        <v>97</v>
      </c>
      <c r="G68" s="32">
        <v>41.3</v>
      </c>
      <c r="H68" s="30">
        <v>91</v>
      </c>
      <c r="I68" s="22">
        <f t="shared" si="1"/>
        <v>3758.2999999999997</v>
      </c>
      <c r="J68" s="30"/>
      <c r="K68" s="32">
        <f t="shared" si="2"/>
        <v>0</v>
      </c>
      <c r="L68" s="33">
        <v>1</v>
      </c>
      <c r="M68" s="22">
        <f t="shared" si="3"/>
        <v>41.3</v>
      </c>
      <c r="N68" s="21">
        <f t="shared" si="5"/>
        <v>90</v>
      </c>
      <c r="O68" s="22">
        <f t="shared" si="5"/>
        <v>3716.9999999999995</v>
      </c>
      <c r="P68" s="34"/>
      <c r="Q68" s="29"/>
      <c r="R68" s="29"/>
      <c r="S68" s="29"/>
      <c r="T68" s="29"/>
      <c r="U68" s="29"/>
      <c r="V68" s="29"/>
      <c r="W68" s="29"/>
      <c r="X68" s="29"/>
      <c r="Y68" s="29">
        <v>1</v>
      </c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6">
        <f t="shared" si="4"/>
        <v>1</v>
      </c>
    </row>
    <row r="69" spans="1:47" x14ac:dyDescent="0.3">
      <c r="A69" s="36" t="s">
        <v>36</v>
      </c>
      <c r="B69" s="88"/>
      <c r="C69" s="19">
        <v>43663</v>
      </c>
      <c r="D69" s="19">
        <v>43663</v>
      </c>
      <c r="E69" s="31" t="s">
        <v>96</v>
      </c>
      <c r="F69" s="30" t="s">
        <v>97</v>
      </c>
      <c r="G69" s="32">
        <v>53.1</v>
      </c>
      <c r="H69" s="30">
        <v>0</v>
      </c>
      <c r="I69" s="22">
        <f t="shared" si="1"/>
        <v>0</v>
      </c>
      <c r="J69" s="30"/>
      <c r="K69" s="32">
        <f t="shared" si="2"/>
        <v>0</v>
      </c>
      <c r="L69" s="33">
        <v>0</v>
      </c>
      <c r="M69" s="22">
        <f t="shared" si="3"/>
        <v>0</v>
      </c>
      <c r="N69" s="21">
        <f t="shared" si="5"/>
        <v>0</v>
      </c>
      <c r="O69" s="22">
        <f t="shared" si="5"/>
        <v>0</v>
      </c>
      <c r="P69" s="34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6">
        <f t="shared" si="4"/>
        <v>0</v>
      </c>
    </row>
    <row r="70" spans="1:47" x14ac:dyDescent="0.3">
      <c r="A70" s="36" t="s">
        <v>36</v>
      </c>
      <c r="B70" s="88">
        <v>47</v>
      </c>
      <c r="C70" s="19">
        <v>43602</v>
      </c>
      <c r="D70" s="19">
        <v>43602</v>
      </c>
      <c r="E70" s="31" t="s">
        <v>98</v>
      </c>
      <c r="F70" s="30" t="s">
        <v>97</v>
      </c>
      <c r="G70" s="32">
        <v>22.42</v>
      </c>
      <c r="H70" s="30">
        <v>6</v>
      </c>
      <c r="I70" s="22">
        <f t="shared" si="1"/>
        <v>134.52000000000001</v>
      </c>
      <c r="J70" s="30"/>
      <c r="K70" s="32">
        <f t="shared" si="2"/>
        <v>0</v>
      </c>
      <c r="L70" s="33">
        <v>3</v>
      </c>
      <c r="M70" s="22">
        <f t="shared" si="3"/>
        <v>67.260000000000005</v>
      </c>
      <c r="N70" s="21">
        <f t="shared" si="5"/>
        <v>3</v>
      </c>
      <c r="O70" s="22">
        <f t="shared" si="5"/>
        <v>67.260000000000005</v>
      </c>
      <c r="P70" s="34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>
        <v>3</v>
      </c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6">
        <f t="shared" si="4"/>
        <v>3</v>
      </c>
    </row>
    <row r="71" spans="1:47" x14ac:dyDescent="0.3">
      <c r="A71" s="36" t="s">
        <v>36</v>
      </c>
      <c r="B71" s="88"/>
      <c r="C71" s="19">
        <v>43704</v>
      </c>
      <c r="D71" s="19">
        <v>43704</v>
      </c>
      <c r="E71" s="31" t="s">
        <v>98</v>
      </c>
      <c r="F71" s="30" t="s">
        <v>97</v>
      </c>
      <c r="G71" s="32">
        <v>25.9482</v>
      </c>
      <c r="H71" s="30">
        <v>22</v>
      </c>
      <c r="I71" s="22">
        <f t="shared" si="1"/>
        <v>570.86040000000003</v>
      </c>
      <c r="J71" s="30"/>
      <c r="K71" s="32">
        <f t="shared" si="2"/>
        <v>0</v>
      </c>
      <c r="L71" s="33">
        <v>2</v>
      </c>
      <c r="M71" s="22">
        <f t="shared" si="3"/>
        <v>51.8964</v>
      </c>
      <c r="N71" s="21">
        <f t="shared" ref="N71:O129" si="6">(H71+J71)-L71</f>
        <v>20</v>
      </c>
      <c r="O71" s="22">
        <f t="shared" si="6"/>
        <v>518.96400000000006</v>
      </c>
      <c r="P71" s="34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>
        <v>2</v>
      </c>
      <c r="AR71" s="29"/>
      <c r="AS71" s="29"/>
      <c r="AT71" s="29"/>
      <c r="AU71" s="26">
        <f t="shared" si="4"/>
        <v>2</v>
      </c>
    </row>
    <row r="72" spans="1:47" x14ac:dyDescent="0.3">
      <c r="A72" s="36" t="s">
        <v>36</v>
      </c>
      <c r="B72" s="88"/>
      <c r="C72" s="19">
        <v>44154</v>
      </c>
      <c r="D72" s="19">
        <v>44154</v>
      </c>
      <c r="E72" s="31" t="s">
        <v>98</v>
      </c>
      <c r="F72" s="30" t="s">
        <v>97</v>
      </c>
      <c r="G72" s="32">
        <v>25.275600000000001</v>
      </c>
      <c r="H72" s="30">
        <v>72</v>
      </c>
      <c r="I72" s="22">
        <f t="shared" si="1"/>
        <v>1819.8432</v>
      </c>
      <c r="J72" s="30"/>
      <c r="K72" s="32">
        <f t="shared" si="2"/>
        <v>0</v>
      </c>
      <c r="L72" s="33">
        <v>0</v>
      </c>
      <c r="M72" s="22">
        <f t="shared" si="3"/>
        <v>0</v>
      </c>
      <c r="N72" s="21">
        <f t="shared" si="6"/>
        <v>72</v>
      </c>
      <c r="O72" s="22">
        <f t="shared" si="6"/>
        <v>1819.8432</v>
      </c>
      <c r="P72" s="34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6">
        <f t="shared" ref="AU72:AU135" si="7">SUM(Q72:AT72)</f>
        <v>0</v>
      </c>
    </row>
    <row r="73" spans="1:47" x14ac:dyDescent="0.3">
      <c r="A73" s="36" t="s">
        <v>36</v>
      </c>
      <c r="B73" s="30">
        <v>48</v>
      </c>
      <c r="C73" s="19">
        <v>44154</v>
      </c>
      <c r="D73" s="19">
        <v>44154</v>
      </c>
      <c r="E73" s="31" t="s">
        <v>99</v>
      </c>
      <c r="F73" s="30" t="s">
        <v>97</v>
      </c>
      <c r="G73" s="32">
        <v>16.555599999999998</v>
      </c>
      <c r="H73" s="30">
        <v>7</v>
      </c>
      <c r="I73" s="22">
        <f t="shared" ref="I73:I136" si="8">H73*G73</f>
        <v>115.88919999999999</v>
      </c>
      <c r="J73" s="30"/>
      <c r="K73" s="32">
        <f t="shared" ref="K73:K136" si="9">G73*J73</f>
        <v>0</v>
      </c>
      <c r="L73" s="33">
        <v>6</v>
      </c>
      <c r="M73" s="22">
        <f t="shared" ref="M73:M136" si="10">+L73*G73</f>
        <v>99.33359999999999</v>
      </c>
      <c r="N73" s="21">
        <f t="shared" si="6"/>
        <v>1</v>
      </c>
      <c r="O73" s="22">
        <f t="shared" si="6"/>
        <v>16.555599999999998</v>
      </c>
      <c r="P73" s="34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>
        <v>2</v>
      </c>
      <c r="AH73" s="29"/>
      <c r="AI73" s="29"/>
      <c r="AJ73" s="29"/>
      <c r="AK73" s="29">
        <v>2</v>
      </c>
      <c r="AL73" s="29"/>
      <c r="AM73" s="29"/>
      <c r="AN73" s="29"/>
      <c r="AO73" s="29"/>
      <c r="AP73" s="29"/>
      <c r="AQ73" s="29">
        <v>2</v>
      </c>
      <c r="AR73" s="29"/>
      <c r="AS73" s="29"/>
      <c r="AT73" s="29"/>
      <c r="AU73" s="26">
        <f t="shared" si="7"/>
        <v>6</v>
      </c>
    </row>
    <row r="74" spans="1:47" x14ac:dyDescent="0.3">
      <c r="A74" s="36" t="s">
        <v>36</v>
      </c>
      <c r="B74" s="88">
        <v>49</v>
      </c>
      <c r="C74" s="19">
        <v>42389</v>
      </c>
      <c r="D74" s="19">
        <v>42389</v>
      </c>
      <c r="E74" s="31" t="s">
        <v>100</v>
      </c>
      <c r="F74" s="30" t="s">
        <v>97</v>
      </c>
      <c r="G74" s="32">
        <v>62</v>
      </c>
      <c r="H74" s="30">
        <v>160</v>
      </c>
      <c r="I74" s="22">
        <f t="shared" si="8"/>
        <v>9920</v>
      </c>
      <c r="J74" s="30"/>
      <c r="K74" s="32">
        <f t="shared" si="9"/>
        <v>0</v>
      </c>
      <c r="L74" s="33">
        <v>0</v>
      </c>
      <c r="M74" s="22">
        <f t="shared" si="10"/>
        <v>0</v>
      </c>
      <c r="N74" s="21">
        <f t="shared" si="6"/>
        <v>160</v>
      </c>
      <c r="O74" s="22">
        <f t="shared" si="6"/>
        <v>9920</v>
      </c>
      <c r="P74" s="34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6">
        <f t="shared" si="7"/>
        <v>0</v>
      </c>
    </row>
    <row r="75" spans="1:47" x14ac:dyDescent="0.3">
      <c r="A75" s="36" t="s">
        <v>36</v>
      </c>
      <c r="B75" s="88"/>
      <c r="C75" s="19">
        <v>42740</v>
      </c>
      <c r="D75" s="19">
        <v>42740</v>
      </c>
      <c r="E75" s="31" t="s">
        <v>100</v>
      </c>
      <c r="F75" s="30" t="s">
        <v>97</v>
      </c>
      <c r="G75" s="32">
        <v>77</v>
      </c>
      <c r="H75" s="30">
        <v>32</v>
      </c>
      <c r="I75" s="22">
        <f t="shared" si="8"/>
        <v>2464</v>
      </c>
      <c r="J75" s="30"/>
      <c r="K75" s="32">
        <f t="shared" si="9"/>
        <v>0</v>
      </c>
      <c r="L75" s="33">
        <v>0</v>
      </c>
      <c r="M75" s="22">
        <f t="shared" si="10"/>
        <v>0</v>
      </c>
      <c r="N75" s="21">
        <f t="shared" si="6"/>
        <v>32</v>
      </c>
      <c r="O75" s="22">
        <f t="shared" si="6"/>
        <v>2464</v>
      </c>
      <c r="P75" s="34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6">
        <f t="shared" si="7"/>
        <v>0</v>
      </c>
    </row>
    <row r="76" spans="1:47" x14ac:dyDescent="0.3">
      <c r="A76" s="36" t="s">
        <v>36</v>
      </c>
      <c r="B76" s="88">
        <v>50</v>
      </c>
      <c r="C76" s="19">
        <v>41668</v>
      </c>
      <c r="D76" s="19">
        <v>41668</v>
      </c>
      <c r="E76" s="31" t="s">
        <v>101</v>
      </c>
      <c r="F76" s="30" t="s">
        <v>38</v>
      </c>
      <c r="G76" s="32">
        <v>10.5</v>
      </c>
      <c r="H76" s="30">
        <v>4</v>
      </c>
      <c r="I76" s="22">
        <f t="shared" si="8"/>
        <v>42</v>
      </c>
      <c r="J76" s="30"/>
      <c r="K76" s="32">
        <f t="shared" si="9"/>
        <v>0</v>
      </c>
      <c r="L76" s="33">
        <v>0</v>
      </c>
      <c r="M76" s="22">
        <f t="shared" si="10"/>
        <v>0</v>
      </c>
      <c r="N76" s="21">
        <f t="shared" si="6"/>
        <v>4</v>
      </c>
      <c r="O76" s="22">
        <f t="shared" si="6"/>
        <v>42</v>
      </c>
      <c r="P76" s="34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6">
        <f t="shared" si="7"/>
        <v>0</v>
      </c>
    </row>
    <row r="77" spans="1:47" x14ac:dyDescent="0.3">
      <c r="A77" s="36" t="s">
        <v>36</v>
      </c>
      <c r="B77" s="88"/>
      <c r="C77" s="19">
        <v>42740</v>
      </c>
      <c r="D77" s="19">
        <v>42740</v>
      </c>
      <c r="E77" s="31" t="s">
        <v>102</v>
      </c>
      <c r="F77" s="30" t="s">
        <v>38</v>
      </c>
      <c r="G77" s="32">
        <v>95</v>
      </c>
      <c r="H77" s="30">
        <v>19</v>
      </c>
      <c r="I77" s="22">
        <f t="shared" si="8"/>
        <v>1805</v>
      </c>
      <c r="J77" s="30"/>
      <c r="K77" s="32">
        <f t="shared" si="9"/>
        <v>0</v>
      </c>
      <c r="L77" s="33">
        <v>0</v>
      </c>
      <c r="M77" s="22">
        <f t="shared" si="10"/>
        <v>0</v>
      </c>
      <c r="N77" s="21">
        <f t="shared" si="6"/>
        <v>19</v>
      </c>
      <c r="O77" s="22">
        <f t="shared" si="6"/>
        <v>1805</v>
      </c>
      <c r="P77" s="34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6">
        <f t="shared" si="7"/>
        <v>0</v>
      </c>
    </row>
    <row r="78" spans="1:47" x14ac:dyDescent="0.3">
      <c r="A78" s="36" t="s">
        <v>36</v>
      </c>
      <c r="B78" s="30">
        <v>51</v>
      </c>
      <c r="C78" s="19">
        <v>43325</v>
      </c>
      <c r="D78" s="19">
        <v>43325</v>
      </c>
      <c r="E78" s="31" t="s">
        <v>103</v>
      </c>
      <c r="F78" s="30" t="s">
        <v>35</v>
      </c>
      <c r="G78" s="32">
        <v>3.5522999999999998</v>
      </c>
      <c r="H78" s="30">
        <v>8</v>
      </c>
      <c r="I78" s="22">
        <f t="shared" si="8"/>
        <v>28.418399999999998</v>
      </c>
      <c r="J78" s="30"/>
      <c r="K78" s="32">
        <f>G78*J78</f>
        <v>0</v>
      </c>
      <c r="L78" s="33">
        <v>0</v>
      </c>
      <c r="M78" s="22">
        <f t="shared" si="10"/>
        <v>0</v>
      </c>
      <c r="N78" s="21">
        <f t="shared" si="6"/>
        <v>8</v>
      </c>
      <c r="O78" s="22">
        <f t="shared" si="6"/>
        <v>28.418399999999998</v>
      </c>
      <c r="P78" s="34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6">
        <f t="shared" si="7"/>
        <v>0</v>
      </c>
    </row>
    <row r="79" spans="1:47" x14ac:dyDescent="0.3">
      <c r="A79" s="36" t="s">
        <v>36</v>
      </c>
      <c r="B79" s="89">
        <v>52</v>
      </c>
      <c r="C79" s="19">
        <v>42740</v>
      </c>
      <c r="D79" s="19">
        <v>42740</v>
      </c>
      <c r="E79" s="31" t="s">
        <v>104</v>
      </c>
      <c r="F79" s="30" t="s">
        <v>35</v>
      </c>
      <c r="G79" s="32">
        <v>155</v>
      </c>
      <c r="H79" s="30">
        <v>0</v>
      </c>
      <c r="I79" s="22">
        <f t="shared" si="8"/>
        <v>0</v>
      </c>
      <c r="J79" s="30"/>
      <c r="K79" s="32">
        <f t="shared" si="9"/>
        <v>0</v>
      </c>
      <c r="L79" s="33">
        <v>0</v>
      </c>
      <c r="M79" s="22">
        <f t="shared" si="10"/>
        <v>0</v>
      </c>
      <c r="N79" s="21">
        <f t="shared" si="6"/>
        <v>0</v>
      </c>
      <c r="O79" s="22">
        <f t="shared" si="6"/>
        <v>0</v>
      </c>
      <c r="P79" s="34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6">
        <f t="shared" si="7"/>
        <v>0</v>
      </c>
    </row>
    <row r="80" spans="1:47" s="36" customFormat="1" x14ac:dyDescent="0.3">
      <c r="A80" s="36" t="s">
        <v>45</v>
      </c>
      <c r="B80" s="90"/>
      <c r="C80" s="19">
        <v>44440</v>
      </c>
      <c r="D80" s="19">
        <v>44440</v>
      </c>
      <c r="E80" s="31" t="s">
        <v>105</v>
      </c>
      <c r="F80" s="30" t="s">
        <v>35</v>
      </c>
      <c r="G80" s="32">
        <v>295</v>
      </c>
      <c r="H80" s="30">
        <v>10</v>
      </c>
      <c r="I80" s="32">
        <f t="shared" si="8"/>
        <v>2950</v>
      </c>
      <c r="J80" s="30"/>
      <c r="K80" s="32">
        <f t="shared" si="9"/>
        <v>0</v>
      </c>
      <c r="L80" s="33">
        <v>2</v>
      </c>
      <c r="M80" s="32">
        <f t="shared" si="10"/>
        <v>590</v>
      </c>
      <c r="N80" s="30">
        <f t="shared" si="6"/>
        <v>8</v>
      </c>
      <c r="O80" s="32">
        <f t="shared" si="6"/>
        <v>2360</v>
      </c>
      <c r="P80" s="34"/>
      <c r="Q80" s="29"/>
      <c r="R80" s="29"/>
      <c r="S80" s="29"/>
      <c r="T80" s="29"/>
      <c r="U80" s="29"/>
      <c r="V80" s="29"/>
      <c r="W80" s="29"/>
      <c r="X80" s="29"/>
      <c r="Y80" s="29"/>
      <c r="Z80" s="29">
        <v>1</v>
      </c>
      <c r="AA80" s="29"/>
      <c r="AB80" s="29"/>
      <c r="AC80" s="29"/>
      <c r="AD80" s="29"/>
      <c r="AE80" s="29">
        <v>1</v>
      </c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6">
        <f t="shared" si="7"/>
        <v>2</v>
      </c>
    </row>
    <row r="81" spans="1:47" x14ac:dyDescent="0.3">
      <c r="A81" s="36" t="s">
        <v>36</v>
      </c>
      <c r="B81" s="30">
        <v>53</v>
      </c>
      <c r="C81" s="19">
        <v>42389</v>
      </c>
      <c r="D81" s="19">
        <v>42389</v>
      </c>
      <c r="E81" s="31" t="s">
        <v>106</v>
      </c>
      <c r="F81" s="30" t="s">
        <v>38</v>
      </c>
      <c r="G81" s="32">
        <v>56.25</v>
      </c>
      <c r="H81" s="30">
        <v>41</v>
      </c>
      <c r="I81" s="22">
        <f t="shared" si="8"/>
        <v>2306.25</v>
      </c>
      <c r="J81" s="30"/>
      <c r="K81" s="32">
        <f t="shared" si="9"/>
        <v>0</v>
      </c>
      <c r="L81" s="33">
        <v>0</v>
      </c>
      <c r="M81" s="22">
        <f t="shared" si="10"/>
        <v>0</v>
      </c>
      <c r="N81" s="21">
        <f t="shared" si="6"/>
        <v>41</v>
      </c>
      <c r="O81" s="22">
        <f t="shared" si="6"/>
        <v>2306.25</v>
      </c>
      <c r="P81" s="34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6">
        <f t="shared" si="7"/>
        <v>0</v>
      </c>
    </row>
    <row r="82" spans="1:47" x14ac:dyDescent="0.3">
      <c r="A82" s="36" t="s">
        <v>36</v>
      </c>
      <c r="B82" s="88">
        <v>54</v>
      </c>
      <c r="C82" s="19">
        <v>42740</v>
      </c>
      <c r="D82" s="19">
        <v>42740</v>
      </c>
      <c r="E82" s="31" t="s">
        <v>107</v>
      </c>
      <c r="F82" s="30" t="s">
        <v>38</v>
      </c>
      <c r="G82" s="32">
        <v>30</v>
      </c>
      <c r="H82" s="30">
        <v>321</v>
      </c>
      <c r="I82" s="22">
        <f t="shared" si="8"/>
        <v>9630</v>
      </c>
      <c r="J82" s="30"/>
      <c r="K82" s="32">
        <f t="shared" si="9"/>
        <v>0</v>
      </c>
      <c r="L82" s="33">
        <v>0</v>
      </c>
      <c r="M82" s="22">
        <f t="shared" si="10"/>
        <v>0</v>
      </c>
      <c r="N82" s="21">
        <f t="shared" si="6"/>
        <v>321</v>
      </c>
      <c r="O82" s="22">
        <f t="shared" si="6"/>
        <v>9630</v>
      </c>
      <c r="P82" s="34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6">
        <f t="shared" si="7"/>
        <v>0</v>
      </c>
    </row>
    <row r="83" spans="1:47" x14ac:dyDescent="0.3">
      <c r="A83" s="36" t="s">
        <v>52</v>
      </c>
      <c r="B83" s="88"/>
      <c r="C83" s="19">
        <v>43325</v>
      </c>
      <c r="D83" s="19">
        <v>43325</v>
      </c>
      <c r="E83" s="31" t="s">
        <v>107</v>
      </c>
      <c r="F83" s="30" t="s">
        <v>38</v>
      </c>
      <c r="G83" s="32">
        <v>53.996600000000001</v>
      </c>
      <c r="H83" s="30">
        <v>0</v>
      </c>
      <c r="I83" s="22">
        <f t="shared" si="8"/>
        <v>0</v>
      </c>
      <c r="J83" s="30"/>
      <c r="K83" s="32">
        <f t="shared" si="9"/>
        <v>0</v>
      </c>
      <c r="L83" s="33">
        <v>0</v>
      </c>
      <c r="M83" s="22">
        <f t="shared" si="10"/>
        <v>0</v>
      </c>
      <c r="N83" s="21">
        <f t="shared" si="6"/>
        <v>0</v>
      </c>
      <c r="O83" s="22">
        <f t="shared" si="6"/>
        <v>0</v>
      </c>
      <c r="P83" s="34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6">
        <f t="shared" si="7"/>
        <v>0</v>
      </c>
    </row>
    <row r="84" spans="1:47" x14ac:dyDescent="0.3">
      <c r="A84" s="36" t="s">
        <v>52</v>
      </c>
      <c r="B84" s="88"/>
      <c r="C84" s="19">
        <v>42888</v>
      </c>
      <c r="D84" s="19">
        <v>42888</v>
      </c>
      <c r="E84" s="31" t="s">
        <v>108</v>
      </c>
      <c r="F84" s="30" t="s">
        <v>38</v>
      </c>
      <c r="G84" s="32">
        <v>28</v>
      </c>
      <c r="H84" s="30">
        <v>79</v>
      </c>
      <c r="I84" s="22">
        <f t="shared" si="8"/>
        <v>2212</v>
      </c>
      <c r="J84" s="30"/>
      <c r="K84" s="32">
        <f t="shared" si="9"/>
        <v>0</v>
      </c>
      <c r="L84" s="33">
        <v>2</v>
      </c>
      <c r="M84" s="22">
        <f t="shared" si="10"/>
        <v>56</v>
      </c>
      <c r="N84" s="21">
        <f t="shared" si="6"/>
        <v>77</v>
      </c>
      <c r="O84" s="22">
        <f t="shared" si="6"/>
        <v>2156</v>
      </c>
      <c r="P84" s="34"/>
      <c r="Q84" s="29"/>
      <c r="R84" s="29">
        <v>1</v>
      </c>
      <c r="S84" s="29"/>
      <c r="T84" s="29"/>
      <c r="U84" s="29"/>
      <c r="V84" s="29"/>
      <c r="W84" s="29"/>
      <c r="X84" s="29"/>
      <c r="Y84" s="29"/>
      <c r="Z84" s="29">
        <v>1</v>
      </c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6">
        <f t="shared" si="7"/>
        <v>2</v>
      </c>
    </row>
    <row r="85" spans="1:47" x14ac:dyDescent="0.3">
      <c r="A85" s="36" t="s">
        <v>36</v>
      </c>
      <c r="B85" s="88">
        <v>55</v>
      </c>
      <c r="C85" s="19">
        <v>44162</v>
      </c>
      <c r="D85" s="19">
        <v>44162</v>
      </c>
      <c r="E85" s="31" t="s">
        <v>109</v>
      </c>
      <c r="F85" s="30" t="s">
        <v>35</v>
      </c>
      <c r="G85" s="32">
        <v>548.26</v>
      </c>
      <c r="H85" s="30">
        <v>97</v>
      </c>
      <c r="I85" s="22">
        <f t="shared" si="8"/>
        <v>53181.22</v>
      </c>
      <c r="J85" s="30"/>
      <c r="K85" s="32">
        <f t="shared" si="9"/>
        <v>0</v>
      </c>
      <c r="L85" s="33">
        <v>0</v>
      </c>
      <c r="M85" s="22">
        <f t="shared" si="10"/>
        <v>0</v>
      </c>
      <c r="N85" s="21">
        <f t="shared" si="6"/>
        <v>97</v>
      </c>
      <c r="O85" s="22">
        <f t="shared" si="6"/>
        <v>53181.22</v>
      </c>
      <c r="P85" s="34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6">
        <f t="shared" si="7"/>
        <v>0</v>
      </c>
    </row>
    <row r="86" spans="1:47" x14ac:dyDescent="0.3">
      <c r="A86" s="36" t="s">
        <v>36</v>
      </c>
      <c r="B86" s="88"/>
      <c r="C86" s="19">
        <v>44013</v>
      </c>
      <c r="D86" s="19">
        <v>44013</v>
      </c>
      <c r="E86" s="31" t="s">
        <v>110</v>
      </c>
      <c r="F86" s="30" t="s">
        <v>38</v>
      </c>
      <c r="G86" s="32">
        <v>500</v>
      </c>
      <c r="H86" s="30">
        <v>50</v>
      </c>
      <c r="I86" s="22">
        <f t="shared" si="8"/>
        <v>25000</v>
      </c>
      <c r="J86" s="30"/>
      <c r="K86" s="32">
        <f t="shared" si="9"/>
        <v>0</v>
      </c>
      <c r="L86" s="33">
        <v>0</v>
      </c>
      <c r="M86" s="22">
        <f t="shared" si="10"/>
        <v>0</v>
      </c>
      <c r="N86" s="21">
        <f t="shared" si="6"/>
        <v>50</v>
      </c>
      <c r="O86" s="22">
        <f t="shared" si="6"/>
        <v>25000</v>
      </c>
      <c r="P86" s="34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6">
        <f t="shared" si="7"/>
        <v>0</v>
      </c>
    </row>
    <row r="87" spans="1:47" x14ac:dyDescent="0.3">
      <c r="A87" s="36" t="s">
        <v>36</v>
      </c>
      <c r="B87" s="88"/>
      <c r="C87" s="19">
        <v>44013</v>
      </c>
      <c r="D87" s="19">
        <v>44013</v>
      </c>
      <c r="E87" s="31" t="s">
        <v>111</v>
      </c>
      <c r="F87" s="30" t="s">
        <v>38</v>
      </c>
      <c r="G87" s="32">
        <v>500</v>
      </c>
      <c r="H87" s="30">
        <v>19</v>
      </c>
      <c r="I87" s="22">
        <f t="shared" si="8"/>
        <v>9500</v>
      </c>
      <c r="J87" s="30"/>
      <c r="K87" s="32">
        <f t="shared" si="9"/>
        <v>0</v>
      </c>
      <c r="L87" s="33">
        <v>2</v>
      </c>
      <c r="M87" s="22">
        <f t="shared" si="10"/>
        <v>1000</v>
      </c>
      <c r="N87" s="21">
        <f t="shared" si="6"/>
        <v>17</v>
      </c>
      <c r="O87" s="22">
        <f t="shared" si="6"/>
        <v>8500</v>
      </c>
      <c r="P87" s="34"/>
      <c r="Q87" s="29"/>
      <c r="R87" s="29"/>
      <c r="S87" s="29">
        <v>2</v>
      </c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6">
        <f t="shared" si="7"/>
        <v>2</v>
      </c>
    </row>
    <row r="88" spans="1:47" x14ac:dyDescent="0.3">
      <c r="A88" s="36" t="s">
        <v>36</v>
      </c>
      <c r="B88" s="88">
        <v>56</v>
      </c>
      <c r="C88" s="19">
        <v>42389</v>
      </c>
      <c r="D88" s="19">
        <v>42389</v>
      </c>
      <c r="E88" s="31" t="s">
        <v>112</v>
      </c>
      <c r="F88" s="30" t="s">
        <v>38</v>
      </c>
      <c r="G88" s="32">
        <v>442</v>
      </c>
      <c r="H88" s="30">
        <v>9</v>
      </c>
      <c r="I88" s="22">
        <f t="shared" si="8"/>
        <v>3978</v>
      </c>
      <c r="J88" s="30"/>
      <c r="K88" s="32">
        <f t="shared" si="9"/>
        <v>0</v>
      </c>
      <c r="L88" s="33">
        <v>0</v>
      </c>
      <c r="M88" s="22">
        <f t="shared" si="10"/>
        <v>0</v>
      </c>
      <c r="N88" s="21">
        <f t="shared" si="6"/>
        <v>9</v>
      </c>
      <c r="O88" s="22">
        <f t="shared" si="6"/>
        <v>3978</v>
      </c>
      <c r="P88" s="34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6">
        <f t="shared" si="7"/>
        <v>0</v>
      </c>
    </row>
    <row r="89" spans="1:47" x14ac:dyDescent="0.3">
      <c r="A89" s="36" t="s">
        <v>36</v>
      </c>
      <c r="B89" s="88"/>
      <c r="C89" s="19">
        <v>42888</v>
      </c>
      <c r="D89" s="19">
        <v>42888</v>
      </c>
      <c r="E89" s="31" t="s">
        <v>113</v>
      </c>
      <c r="F89" s="30" t="s">
        <v>38</v>
      </c>
      <c r="G89" s="32">
        <v>578.19999999999993</v>
      </c>
      <c r="H89" s="30">
        <v>10</v>
      </c>
      <c r="I89" s="22">
        <f t="shared" si="8"/>
        <v>5781.9999999999991</v>
      </c>
      <c r="J89" s="30"/>
      <c r="K89" s="32">
        <f>G89*J89</f>
        <v>0</v>
      </c>
      <c r="L89" s="33">
        <v>0</v>
      </c>
      <c r="M89" s="22">
        <f t="shared" si="10"/>
        <v>0</v>
      </c>
      <c r="N89" s="21">
        <f t="shared" si="6"/>
        <v>10</v>
      </c>
      <c r="O89" s="22">
        <f t="shared" si="6"/>
        <v>5781.9999999999991</v>
      </c>
      <c r="P89" s="34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6">
        <f t="shared" si="7"/>
        <v>0</v>
      </c>
    </row>
    <row r="90" spans="1:47" x14ac:dyDescent="0.3">
      <c r="A90" s="36" t="s">
        <v>36</v>
      </c>
      <c r="B90" s="88"/>
      <c r="C90" s="19">
        <v>44154</v>
      </c>
      <c r="D90" s="19">
        <v>44154</v>
      </c>
      <c r="E90" s="31" t="s">
        <v>114</v>
      </c>
      <c r="F90" s="30" t="s">
        <v>38</v>
      </c>
      <c r="G90" s="32">
        <v>465.00200000000001</v>
      </c>
      <c r="H90" s="30">
        <v>5</v>
      </c>
      <c r="I90" s="22">
        <f t="shared" si="8"/>
        <v>2325.0100000000002</v>
      </c>
      <c r="J90" s="30"/>
      <c r="K90" s="32">
        <f t="shared" si="9"/>
        <v>0</v>
      </c>
      <c r="L90" s="33">
        <v>0</v>
      </c>
      <c r="M90" s="22">
        <f t="shared" si="10"/>
        <v>0</v>
      </c>
      <c r="N90" s="21">
        <f t="shared" si="6"/>
        <v>5</v>
      </c>
      <c r="O90" s="22">
        <f t="shared" si="6"/>
        <v>2325.0100000000002</v>
      </c>
      <c r="P90" s="34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6">
        <f t="shared" si="7"/>
        <v>0</v>
      </c>
    </row>
    <row r="91" spans="1:47" x14ac:dyDescent="0.3">
      <c r="A91" s="36" t="s">
        <v>36</v>
      </c>
      <c r="B91" s="88">
        <v>57</v>
      </c>
      <c r="C91" s="19">
        <v>42888</v>
      </c>
      <c r="D91" s="19">
        <v>42888</v>
      </c>
      <c r="E91" s="31" t="s">
        <v>115</v>
      </c>
      <c r="F91" s="30" t="s">
        <v>38</v>
      </c>
      <c r="G91" s="32">
        <v>578.19999999999993</v>
      </c>
      <c r="H91" s="30">
        <v>7</v>
      </c>
      <c r="I91" s="22">
        <f t="shared" si="8"/>
        <v>4047.3999999999996</v>
      </c>
      <c r="J91" s="30"/>
      <c r="K91" s="32">
        <f>G91*J91</f>
        <v>0</v>
      </c>
      <c r="L91" s="33">
        <v>0</v>
      </c>
      <c r="M91" s="22">
        <f t="shared" si="10"/>
        <v>0</v>
      </c>
      <c r="N91" s="21">
        <f t="shared" si="6"/>
        <v>7</v>
      </c>
      <c r="O91" s="22">
        <f t="shared" si="6"/>
        <v>4047.3999999999996</v>
      </c>
      <c r="P91" s="34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6">
        <f t="shared" si="7"/>
        <v>0</v>
      </c>
    </row>
    <row r="92" spans="1:47" x14ac:dyDescent="0.3">
      <c r="A92" s="36" t="s">
        <v>36</v>
      </c>
      <c r="B92" s="88"/>
      <c r="C92" s="19">
        <v>44154</v>
      </c>
      <c r="D92" s="19">
        <v>44154</v>
      </c>
      <c r="E92" s="31" t="s">
        <v>116</v>
      </c>
      <c r="F92" s="30" t="s">
        <v>38</v>
      </c>
      <c r="G92" s="32">
        <v>465.00200000000001</v>
      </c>
      <c r="H92" s="30">
        <v>15</v>
      </c>
      <c r="I92" s="22">
        <f t="shared" si="8"/>
        <v>6975.03</v>
      </c>
      <c r="J92" s="30"/>
      <c r="K92" s="32">
        <f t="shared" si="9"/>
        <v>0</v>
      </c>
      <c r="L92" s="33">
        <v>0</v>
      </c>
      <c r="M92" s="22">
        <f t="shared" si="10"/>
        <v>0</v>
      </c>
      <c r="N92" s="21">
        <f t="shared" si="6"/>
        <v>15</v>
      </c>
      <c r="O92" s="22">
        <f t="shared" si="6"/>
        <v>6975.03</v>
      </c>
      <c r="P92" s="34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6">
        <f t="shared" si="7"/>
        <v>0</v>
      </c>
    </row>
    <row r="93" spans="1:47" x14ac:dyDescent="0.3">
      <c r="A93" s="36" t="s">
        <v>36</v>
      </c>
      <c r="B93" s="88">
        <v>58</v>
      </c>
      <c r="C93" s="19">
        <v>42740</v>
      </c>
      <c r="D93" s="19">
        <v>42740</v>
      </c>
      <c r="E93" s="31" t="s">
        <v>117</v>
      </c>
      <c r="F93" s="30" t="s">
        <v>38</v>
      </c>
      <c r="G93" s="32">
        <v>578.19999999999993</v>
      </c>
      <c r="H93" s="30">
        <v>5</v>
      </c>
      <c r="I93" s="22">
        <f t="shared" si="8"/>
        <v>2890.9999999999995</v>
      </c>
      <c r="J93" s="30"/>
      <c r="K93" s="32">
        <f>G93*J93</f>
        <v>0</v>
      </c>
      <c r="L93" s="33">
        <v>0</v>
      </c>
      <c r="M93" s="22">
        <f t="shared" si="10"/>
        <v>0</v>
      </c>
      <c r="N93" s="21">
        <f t="shared" si="6"/>
        <v>5</v>
      </c>
      <c r="O93" s="22">
        <f t="shared" si="6"/>
        <v>2890.9999999999995</v>
      </c>
      <c r="P93" s="34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6">
        <f t="shared" si="7"/>
        <v>0</v>
      </c>
    </row>
    <row r="94" spans="1:47" x14ac:dyDescent="0.3">
      <c r="A94" s="36" t="s">
        <v>36</v>
      </c>
      <c r="B94" s="88"/>
      <c r="C94" s="19">
        <v>44154</v>
      </c>
      <c r="D94" s="19">
        <v>44154</v>
      </c>
      <c r="E94" s="31" t="s">
        <v>118</v>
      </c>
      <c r="F94" s="30" t="s">
        <v>38</v>
      </c>
      <c r="G94" s="32">
        <v>465.00200000000001</v>
      </c>
      <c r="H94" s="30">
        <v>15</v>
      </c>
      <c r="I94" s="22">
        <f t="shared" si="8"/>
        <v>6975.03</v>
      </c>
      <c r="J94" s="30"/>
      <c r="K94" s="32">
        <f>G94*J94</f>
        <v>0</v>
      </c>
      <c r="L94" s="33">
        <v>0</v>
      </c>
      <c r="M94" s="22">
        <f t="shared" si="10"/>
        <v>0</v>
      </c>
      <c r="N94" s="21">
        <f t="shared" si="6"/>
        <v>15</v>
      </c>
      <c r="O94" s="22">
        <f t="shared" si="6"/>
        <v>6975.03</v>
      </c>
      <c r="P94" s="34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6">
        <f t="shared" si="7"/>
        <v>0</v>
      </c>
    </row>
    <row r="95" spans="1:47" x14ac:dyDescent="0.3">
      <c r="A95" s="36" t="s">
        <v>36</v>
      </c>
      <c r="B95" s="88">
        <v>59</v>
      </c>
      <c r="C95" s="19">
        <v>42888</v>
      </c>
      <c r="D95" s="19">
        <v>42888</v>
      </c>
      <c r="E95" s="31" t="s">
        <v>119</v>
      </c>
      <c r="F95" s="30" t="s">
        <v>38</v>
      </c>
      <c r="G95" s="32">
        <v>578.19999999999993</v>
      </c>
      <c r="H95" s="30">
        <v>8</v>
      </c>
      <c r="I95" s="22">
        <f t="shared" si="8"/>
        <v>4625.5999999999995</v>
      </c>
      <c r="J95" s="30"/>
      <c r="K95" s="32">
        <f>G95*J95</f>
        <v>0</v>
      </c>
      <c r="L95" s="33">
        <v>0</v>
      </c>
      <c r="M95" s="22">
        <f t="shared" si="10"/>
        <v>0</v>
      </c>
      <c r="N95" s="21">
        <f t="shared" si="6"/>
        <v>8</v>
      </c>
      <c r="O95" s="22">
        <f t="shared" si="6"/>
        <v>4625.5999999999995</v>
      </c>
      <c r="P95" s="34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6">
        <f t="shared" si="7"/>
        <v>0</v>
      </c>
    </row>
    <row r="96" spans="1:47" x14ac:dyDescent="0.3">
      <c r="A96" s="36" t="s">
        <v>36</v>
      </c>
      <c r="B96" s="88"/>
      <c r="C96" s="19">
        <v>44154</v>
      </c>
      <c r="D96" s="19">
        <v>44154</v>
      </c>
      <c r="E96" s="31" t="s">
        <v>120</v>
      </c>
      <c r="F96" s="30" t="s">
        <v>38</v>
      </c>
      <c r="G96" s="32">
        <v>465.00200000000001</v>
      </c>
      <c r="H96" s="30">
        <v>1</v>
      </c>
      <c r="I96" s="22">
        <f t="shared" si="8"/>
        <v>465.00200000000001</v>
      </c>
      <c r="J96" s="30"/>
      <c r="K96" s="32">
        <f>G96*J96</f>
        <v>0</v>
      </c>
      <c r="L96" s="33">
        <v>0</v>
      </c>
      <c r="M96" s="22">
        <f t="shared" si="10"/>
        <v>0</v>
      </c>
      <c r="N96" s="21">
        <f t="shared" si="6"/>
        <v>1</v>
      </c>
      <c r="O96" s="22">
        <f t="shared" si="6"/>
        <v>465.00200000000001</v>
      </c>
      <c r="P96" s="34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6">
        <f t="shared" si="7"/>
        <v>0</v>
      </c>
    </row>
    <row r="97" spans="1:47" x14ac:dyDescent="0.3">
      <c r="A97" s="36" t="s">
        <v>36</v>
      </c>
      <c r="B97" s="88">
        <v>60</v>
      </c>
      <c r="C97" s="19">
        <v>42146</v>
      </c>
      <c r="D97" s="19">
        <v>42146</v>
      </c>
      <c r="E97" s="31" t="s">
        <v>121</v>
      </c>
      <c r="F97" s="30" t="s">
        <v>38</v>
      </c>
      <c r="G97" s="32">
        <v>545</v>
      </c>
      <c r="H97" s="30">
        <v>46</v>
      </c>
      <c r="I97" s="22">
        <f t="shared" si="8"/>
        <v>25070</v>
      </c>
      <c r="J97" s="30"/>
      <c r="K97" s="32">
        <f t="shared" si="9"/>
        <v>0</v>
      </c>
      <c r="L97" s="33">
        <v>0</v>
      </c>
      <c r="M97" s="22">
        <f t="shared" si="10"/>
        <v>0</v>
      </c>
      <c r="N97" s="21">
        <f t="shared" si="6"/>
        <v>46</v>
      </c>
      <c r="O97" s="22">
        <f t="shared" si="6"/>
        <v>25070</v>
      </c>
      <c r="P97" s="34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6">
        <f t="shared" si="7"/>
        <v>0</v>
      </c>
    </row>
    <row r="98" spans="1:47" x14ac:dyDescent="0.3">
      <c r="A98" s="36" t="s">
        <v>36</v>
      </c>
      <c r="B98" s="88"/>
      <c r="C98" s="19">
        <v>43253</v>
      </c>
      <c r="D98" s="19">
        <v>43253</v>
      </c>
      <c r="E98" s="31" t="s">
        <v>121</v>
      </c>
      <c r="F98" s="30" t="s">
        <v>38</v>
      </c>
      <c r="G98" s="32">
        <v>643.1</v>
      </c>
      <c r="H98" s="30">
        <v>5</v>
      </c>
      <c r="I98" s="22">
        <f t="shared" si="8"/>
        <v>3215.5</v>
      </c>
      <c r="J98" s="30"/>
      <c r="K98" s="32">
        <f t="shared" si="9"/>
        <v>0</v>
      </c>
      <c r="L98" s="33">
        <v>0</v>
      </c>
      <c r="M98" s="22">
        <f t="shared" si="10"/>
        <v>0</v>
      </c>
      <c r="N98" s="21">
        <f t="shared" si="6"/>
        <v>5</v>
      </c>
      <c r="O98" s="22">
        <f t="shared" si="6"/>
        <v>3215.5</v>
      </c>
      <c r="P98" s="34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6">
        <f t="shared" si="7"/>
        <v>0</v>
      </c>
    </row>
    <row r="99" spans="1:47" x14ac:dyDescent="0.3">
      <c r="A99" s="36" t="s">
        <v>36</v>
      </c>
      <c r="B99" s="88">
        <v>61</v>
      </c>
      <c r="C99" s="19">
        <v>41668</v>
      </c>
      <c r="D99" s="19">
        <v>41668</v>
      </c>
      <c r="E99" s="31" t="s">
        <v>122</v>
      </c>
      <c r="F99" s="30" t="s">
        <v>38</v>
      </c>
      <c r="G99" s="32">
        <v>200</v>
      </c>
      <c r="H99" s="30">
        <v>15</v>
      </c>
      <c r="I99" s="22">
        <f t="shared" si="8"/>
        <v>3000</v>
      </c>
      <c r="J99" s="30"/>
      <c r="K99" s="32">
        <f t="shared" si="9"/>
        <v>0</v>
      </c>
      <c r="L99" s="33">
        <v>0</v>
      </c>
      <c r="M99" s="22">
        <f t="shared" si="10"/>
        <v>0</v>
      </c>
      <c r="N99" s="21">
        <f t="shared" si="6"/>
        <v>15</v>
      </c>
      <c r="O99" s="22">
        <f t="shared" si="6"/>
        <v>3000</v>
      </c>
      <c r="P99" s="34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6">
        <f t="shared" si="7"/>
        <v>0</v>
      </c>
    </row>
    <row r="100" spans="1:47" x14ac:dyDescent="0.3">
      <c r="A100" s="36" t="s">
        <v>36</v>
      </c>
      <c r="B100" s="88"/>
      <c r="C100" s="19">
        <v>43325</v>
      </c>
      <c r="D100" s="19">
        <v>43325</v>
      </c>
      <c r="E100" s="31" t="s">
        <v>123</v>
      </c>
      <c r="F100" s="30" t="s">
        <v>38</v>
      </c>
      <c r="G100" s="32">
        <v>296.99400000000003</v>
      </c>
      <c r="H100" s="30">
        <v>10</v>
      </c>
      <c r="I100" s="22">
        <f t="shared" si="8"/>
        <v>2969.9400000000005</v>
      </c>
      <c r="J100" s="30"/>
      <c r="K100" s="32">
        <f t="shared" si="9"/>
        <v>0</v>
      </c>
      <c r="L100" s="33">
        <v>0</v>
      </c>
      <c r="M100" s="22">
        <f t="shared" si="10"/>
        <v>0</v>
      </c>
      <c r="N100" s="21">
        <f t="shared" si="6"/>
        <v>10</v>
      </c>
      <c r="O100" s="22">
        <f t="shared" si="6"/>
        <v>2969.9400000000005</v>
      </c>
      <c r="P100" s="34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6">
        <f t="shared" si="7"/>
        <v>0</v>
      </c>
    </row>
    <row r="101" spans="1:47" x14ac:dyDescent="0.3">
      <c r="A101" s="36" t="s">
        <v>36</v>
      </c>
      <c r="B101" s="88">
        <v>62</v>
      </c>
      <c r="C101" s="19">
        <v>42888</v>
      </c>
      <c r="D101" s="19">
        <v>42888</v>
      </c>
      <c r="E101" s="31" t="s">
        <v>124</v>
      </c>
      <c r="F101" s="30" t="s">
        <v>38</v>
      </c>
      <c r="G101" s="32">
        <v>442</v>
      </c>
      <c r="H101" s="30">
        <v>13</v>
      </c>
      <c r="I101" s="22">
        <f t="shared" si="8"/>
        <v>5746</v>
      </c>
      <c r="J101" s="30"/>
      <c r="K101" s="32">
        <f>G101*J101</f>
        <v>0</v>
      </c>
      <c r="L101" s="33">
        <v>0</v>
      </c>
      <c r="M101" s="22">
        <f t="shared" si="10"/>
        <v>0</v>
      </c>
      <c r="N101" s="21">
        <f t="shared" si="6"/>
        <v>13</v>
      </c>
      <c r="O101" s="22">
        <f t="shared" si="6"/>
        <v>5746</v>
      </c>
      <c r="P101" s="34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6">
        <f t="shared" si="7"/>
        <v>0</v>
      </c>
    </row>
    <row r="102" spans="1:47" x14ac:dyDescent="0.3">
      <c r="A102" s="36" t="s">
        <v>36</v>
      </c>
      <c r="B102" s="88"/>
      <c r="C102" s="19">
        <v>44154</v>
      </c>
      <c r="D102" s="19">
        <v>44154</v>
      </c>
      <c r="E102" s="31" t="s">
        <v>124</v>
      </c>
      <c r="F102" s="30" t="s">
        <v>38</v>
      </c>
      <c r="G102" s="32">
        <v>44.356000000000002</v>
      </c>
      <c r="H102" s="30">
        <v>5</v>
      </c>
      <c r="I102" s="22">
        <f t="shared" si="8"/>
        <v>221.78</v>
      </c>
      <c r="J102" s="30"/>
      <c r="K102" s="32">
        <f t="shared" si="9"/>
        <v>0</v>
      </c>
      <c r="L102" s="33">
        <v>0</v>
      </c>
      <c r="M102" s="22">
        <f t="shared" si="10"/>
        <v>0</v>
      </c>
      <c r="N102" s="21">
        <f t="shared" si="6"/>
        <v>5</v>
      </c>
      <c r="O102" s="22">
        <f t="shared" si="6"/>
        <v>221.78</v>
      </c>
      <c r="P102" s="34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6">
        <f t="shared" si="7"/>
        <v>0</v>
      </c>
    </row>
    <row r="103" spans="1:47" x14ac:dyDescent="0.3">
      <c r="A103" s="36" t="s">
        <v>36</v>
      </c>
      <c r="B103" s="30">
        <v>63</v>
      </c>
      <c r="C103" s="19">
        <v>42389</v>
      </c>
      <c r="D103" s="19">
        <v>42389</v>
      </c>
      <c r="E103" s="31" t="s">
        <v>125</v>
      </c>
      <c r="F103" s="30" t="s">
        <v>35</v>
      </c>
      <c r="G103" s="32">
        <v>73</v>
      </c>
      <c r="H103" s="30">
        <v>152</v>
      </c>
      <c r="I103" s="22">
        <f t="shared" si="8"/>
        <v>11096</v>
      </c>
      <c r="J103" s="30"/>
      <c r="K103" s="32">
        <f t="shared" si="9"/>
        <v>0</v>
      </c>
      <c r="L103" s="33">
        <v>0</v>
      </c>
      <c r="M103" s="22">
        <f t="shared" si="10"/>
        <v>0</v>
      </c>
      <c r="N103" s="21">
        <f t="shared" si="6"/>
        <v>152</v>
      </c>
      <c r="O103" s="22">
        <f t="shared" si="6"/>
        <v>11096</v>
      </c>
      <c r="P103" s="34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6">
        <f t="shared" si="7"/>
        <v>0</v>
      </c>
    </row>
    <row r="104" spans="1:47" ht="15" customHeight="1" x14ac:dyDescent="0.3">
      <c r="A104" s="36" t="s">
        <v>36</v>
      </c>
      <c r="B104" s="89">
        <v>64</v>
      </c>
      <c r="C104" s="19">
        <v>42888</v>
      </c>
      <c r="D104" s="19">
        <v>42888</v>
      </c>
      <c r="E104" s="31" t="s">
        <v>126</v>
      </c>
      <c r="F104" s="30" t="s">
        <v>35</v>
      </c>
      <c r="G104" s="32">
        <v>56</v>
      </c>
      <c r="H104" s="30">
        <v>60</v>
      </c>
      <c r="I104" s="22">
        <f t="shared" si="8"/>
        <v>3360</v>
      </c>
      <c r="J104" s="30"/>
      <c r="K104" s="32">
        <f t="shared" si="9"/>
        <v>0</v>
      </c>
      <c r="L104" s="33">
        <v>12</v>
      </c>
      <c r="M104" s="22">
        <f t="shared" si="10"/>
        <v>672</v>
      </c>
      <c r="N104" s="21">
        <f t="shared" si="6"/>
        <v>48</v>
      </c>
      <c r="O104" s="22">
        <f t="shared" si="6"/>
        <v>2688</v>
      </c>
      <c r="P104" s="34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>
        <v>12</v>
      </c>
      <c r="AS104" s="29"/>
      <c r="AT104" s="29"/>
      <c r="AU104" s="26">
        <f t="shared" si="7"/>
        <v>12</v>
      </c>
    </row>
    <row r="105" spans="1:47" s="36" customFormat="1" ht="15" customHeight="1" x14ac:dyDescent="0.3">
      <c r="A105" s="36" t="s">
        <v>45</v>
      </c>
      <c r="B105" s="90"/>
      <c r="C105" s="19">
        <v>44440</v>
      </c>
      <c r="D105" s="19">
        <v>44440</v>
      </c>
      <c r="E105" s="31" t="s">
        <v>126</v>
      </c>
      <c r="F105" s="30" t="s">
        <v>35</v>
      </c>
      <c r="G105" s="32">
        <v>3.75</v>
      </c>
      <c r="H105" s="30">
        <v>180</v>
      </c>
      <c r="I105" s="32">
        <f t="shared" si="8"/>
        <v>675</v>
      </c>
      <c r="J105" s="30"/>
      <c r="K105" s="32">
        <f t="shared" si="9"/>
        <v>0</v>
      </c>
      <c r="L105" s="33">
        <v>0</v>
      </c>
      <c r="M105" s="32">
        <f t="shared" si="10"/>
        <v>0</v>
      </c>
      <c r="N105" s="30">
        <f t="shared" si="6"/>
        <v>180</v>
      </c>
      <c r="O105" s="32">
        <f t="shared" si="6"/>
        <v>675</v>
      </c>
      <c r="P105" s="34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6">
        <f t="shared" si="7"/>
        <v>0</v>
      </c>
    </row>
    <row r="106" spans="1:47" x14ac:dyDescent="0.3">
      <c r="A106" s="36" t="s">
        <v>36</v>
      </c>
      <c r="B106" s="30">
        <v>65</v>
      </c>
      <c r="C106" s="19">
        <v>42888</v>
      </c>
      <c r="D106" s="19">
        <v>42888</v>
      </c>
      <c r="E106" s="31" t="s">
        <v>127</v>
      </c>
      <c r="F106" s="30" t="s">
        <v>35</v>
      </c>
      <c r="G106" s="32">
        <v>16.52</v>
      </c>
      <c r="H106" s="30">
        <v>4</v>
      </c>
      <c r="I106" s="22">
        <f t="shared" si="8"/>
        <v>66.08</v>
      </c>
      <c r="J106" s="30"/>
      <c r="K106" s="32">
        <f t="shared" si="9"/>
        <v>0</v>
      </c>
      <c r="L106" s="33">
        <v>3</v>
      </c>
      <c r="M106" s="22">
        <f t="shared" si="10"/>
        <v>49.56</v>
      </c>
      <c r="N106" s="21">
        <f t="shared" si="6"/>
        <v>1</v>
      </c>
      <c r="O106" s="22">
        <f t="shared" si="6"/>
        <v>16.519999999999996</v>
      </c>
      <c r="P106" s="34"/>
      <c r="Q106" s="29"/>
      <c r="R106" s="29"/>
      <c r="S106" s="29">
        <v>3</v>
      </c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6">
        <f t="shared" si="7"/>
        <v>3</v>
      </c>
    </row>
    <row r="107" spans="1:47" x14ac:dyDescent="0.3">
      <c r="A107" s="36" t="s">
        <v>36</v>
      </c>
      <c r="B107" s="30">
        <v>66</v>
      </c>
      <c r="C107" s="19">
        <v>42888</v>
      </c>
      <c r="D107" s="19">
        <v>42888</v>
      </c>
      <c r="E107" s="31" t="s">
        <v>128</v>
      </c>
      <c r="F107" s="30" t="s">
        <v>35</v>
      </c>
      <c r="G107" s="32">
        <v>32.626999999999995</v>
      </c>
      <c r="H107" s="30">
        <v>67</v>
      </c>
      <c r="I107" s="22">
        <f t="shared" si="8"/>
        <v>2186.0089999999996</v>
      </c>
      <c r="J107" s="30"/>
      <c r="K107" s="32">
        <f t="shared" si="9"/>
        <v>0</v>
      </c>
      <c r="L107" s="33">
        <v>0</v>
      </c>
      <c r="M107" s="22">
        <f t="shared" si="10"/>
        <v>0</v>
      </c>
      <c r="N107" s="21">
        <f t="shared" si="6"/>
        <v>67</v>
      </c>
      <c r="O107" s="22">
        <f t="shared" si="6"/>
        <v>2186.0089999999996</v>
      </c>
      <c r="P107" s="34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6">
        <f t="shared" si="7"/>
        <v>0</v>
      </c>
    </row>
    <row r="108" spans="1:47" s="36" customFormat="1" x14ac:dyDescent="0.3">
      <c r="A108" s="36" t="s">
        <v>41</v>
      </c>
      <c r="B108" s="30">
        <v>67</v>
      </c>
      <c r="C108" s="19">
        <v>44348</v>
      </c>
      <c r="D108" s="19">
        <v>44348</v>
      </c>
      <c r="E108" s="31" t="s">
        <v>129</v>
      </c>
      <c r="F108" s="30" t="s">
        <v>35</v>
      </c>
      <c r="G108" s="32">
        <v>295</v>
      </c>
      <c r="H108" s="30">
        <v>8</v>
      </c>
      <c r="I108" s="32">
        <f t="shared" si="8"/>
        <v>2360</v>
      </c>
      <c r="J108" s="30"/>
      <c r="K108" s="32">
        <f t="shared" si="9"/>
        <v>0</v>
      </c>
      <c r="L108" s="33">
        <v>0</v>
      </c>
      <c r="M108" s="32">
        <f t="shared" si="10"/>
        <v>0</v>
      </c>
      <c r="N108" s="21">
        <f t="shared" si="6"/>
        <v>8</v>
      </c>
      <c r="O108" s="32">
        <f t="shared" si="6"/>
        <v>2360</v>
      </c>
      <c r="P108" s="34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6">
        <f t="shared" si="7"/>
        <v>0</v>
      </c>
    </row>
    <row r="109" spans="1:47" x14ac:dyDescent="0.3">
      <c r="A109" s="36" t="s">
        <v>52</v>
      </c>
      <c r="B109" s="88">
        <v>68</v>
      </c>
      <c r="C109" s="19">
        <v>44154</v>
      </c>
      <c r="D109" s="19">
        <v>44154</v>
      </c>
      <c r="E109" s="31" t="s">
        <v>130</v>
      </c>
      <c r="F109" s="30" t="s">
        <v>35</v>
      </c>
      <c r="G109" s="32">
        <v>29.771599999999999</v>
      </c>
      <c r="H109" s="30">
        <v>4</v>
      </c>
      <c r="I109" s="22">
        <f t="shared" si="8"/>
        <v>119.0864</v>
      </c>
      <c r="J109" s="30"/>
      <c r="K109" s="32">
        <f t="shared" si="9"/>
        <v>0</v>
      </c>
      <c r="L109" s="33">
        <v>0</v>
      </c>
      <c r="M109" s="22">
        <f t="shared" si="10"/>
        <v>0</v>
      </c>
      <c r="N109" s="21">
        <f t="shared" si="6"/>
        <v>4</v>
      </c>
      <c r="O109" s="22">
        <f t="shared" si="6"/>
        <v>119.0864</v>
      </c>
      <c r="P109" s="34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6">
        <f t="shared" si="7"/>
        <v>0</v>
      </c>
    </row>
    <row r="110" spans="1:47" x14ac:dyDescent="0.3">
      <c r="A110" s="36" t="s">
        <v>52</v>
      </c>
      <c r="B110" s="88"/>
      <c r="C110" s="19">
        <v>42094</v>
      </c>
      <c r="D110" s="19">
        <v>42094</v>
      </c>
      <c r="E110" s="31" t="s">
        <v>131</v>
      </c>
      <c r="F110" s="30" t="s">
        <v>35</v>
      </c>
      <c r="G110" s="32">
        <v>14.16</v>
      </c>
      <c r="H110" s="30">
        <v>157</v>
      </c>
      <c r="I110" s="22">
        <f t="shared" si="8"/>
        <v>2223.12</v>
      </c>
      <c r="J110" s="30"/>
      <c r="K110" s="32">
        <f t="shared" si="9"/>
        <v>0</v>
      </c>
      <c r="L110" s="33">
        <v>0</v>
      </c>
      <c r="M110" s="22">
        <f t="shared" si="10"/>
        <v>0</v>
      </c>
      <c r="N110" s="21">
        <f t="shared" si="6"/>
        <v>157</v>
      </c>
      <c r="O110" s="22">
        <f t="shared" si="6"/>
        <v>2223.12</v>
      </c>
      <c r="P110" s="34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6">
        <f t="shared" si="7"/>
        <v>0</v>
      </c>
    </row>
    <row r="111" spans="1:47" x14ac:dyDescent="0.3">
      <c r="A111" s="36" t="s">
        <v>36</v>
      </c>
      <c r="B111" s="30">
        <v>69</v>
      </c>
      <c r="C111" s="19">
        <v>44154</v>
      </c>
      <c r="D111" s="19">
        <v>44154</v>
      </c>
      <c r="E111" s="31" t="s">
        <v>132</v>
      </c>
      <c r="F111" s="30" t="s">
        <v>35</v>
      </c>
      <c r="G111" s="32">
        <v>150</v>
      </c>
      <c r="H111" s="30">
        <v>0</v>
      </c>
      <c r="I111" s="22">
        <f t="shared" si="8"/>
        <v>0</v>
      </c>
      <c r="J111" s="30"/>
      <c r="K111" s="32">
        <f t="shared" si="9"/>
        <v>0</v>
      </c>
      <c r="L111" s="33">
        <v>0</v>
      </c>
      <c r="M111" s="22">
        <f t="shared" si="10"/>
        <v>0</v>
      </c>
      <c r="N111" s="21">
        <f t="shared" si="6"/>
        <v>0</v>
      </c>
      <c r="O111" s="22">
        <f t="shared" si="6"/>
        <v>0</v>
      </c>
      <c r="P111" s="34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6">
        <f t="shared" si="7"/>
        <v>0</v>
      </c>
    </row>
    <row r="112" spans="1:47" x14ac:dyDescent="0.3">
      <c r="A112" s="36" t="s">
        <v>36</v>
      </c>
      <c r="B112" s="88">
        <v>70</v>
      </c>
      <c r="C112" s="19">
        <v>42473</v>
      </c>
      <c r="D112" s="19">
        <v>42473</v>
      </c>
      <c r="E112" s="31" t="s">
        <v>133</v>
      </c>
      <c r="F112" s="30" t="s">
        <v>35</v>
      </c>
      <c r="G112" s="32">
        <v>41.3</v>
      </c>
      <c r="H112" s="30">
        <v>15</v>
      </c>
      <c r="I112" s="22">
        <f t="shared" si="8"/>
        <v>619.5</v>
      </c>
      <c r="J112" s="30"/>
      <c r="K112" s="32">
        <f t="shared" si="9"/>
        <v>0</v>
      </c>
      <c r="L112" s="33">
        <v>0</v>
      </c>
      <c r="M112" s="22">
        <f t="shared" si="10"/>
        <v>0</v>
      </c>
      <c r="N112" s="21">
        <f t="shared" si="6"/>
        <v>15</v>
      </c>
      <c r="O112" s="22">
        <f t="shared" si="6"/>
        <v>619.5</v>
      </c>
      <c r="P112" s="34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6">
        <f t="shared" si="7"/>
        <v>0</v>
      </c>
    </row>
    <row r="113" spans="1:47" x14ac:dyDescent="0.3">
      <c r="A113" t="s">
        <v>36</v>
      </c>
      <c r="B113" s="88"/>
      <c r="C113" s="19">
        <v>43325</v>
      </c>
      <c r="D113" s="19">
        <v>43325</v>
      </c>
      <c r="E113" s="20" t="s">
        <v>133</v>
      </c>
      <c r="F113" s="21" t="s">
        <v>35</v>
      </c>
      <c r="G113" s="22">
        <v>61.997</v>
      </c>
      <c r="H113" s="21">
        <v>2</v>
      </c>
      <c r="I113" s="22">
        <f t="shared" si="8"/>
        <v>123.994</v>
      </c>
      <c r="J113" s="21"/>
      <c r="K113" s="22">
        <f t="shared" si="9"/>
        <v>0</v>
      </c>
      <c r="L113" s="23">
        <v>0</v>
      </c>
      <c r="M113" s="22">
        <f t="shared" si="10"/>
        <v>0</v>
      </c>
      <c r="N113" s="21">
        <f t="shared" si="6"/>
        <v>2</v>
      </c>
      <c r="O113" s="22">
        <f t="shared" si="6"/>
        <v>123.994</v>
      </c>
      <c r="P113" s="24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9"/>
      <c r="AJ113" s="25"/>
      <c r="AK113" s="29"/>
      <c r="AL113" s="25"/>
      <c r="AM113" s="25"/>
      <c r="AN113" s="25"/>
      <c r="AO113" s="25"/>
      <c r="AP113" s="25"/>
      <c r="AQ113" s="25"/>
      <c r="AR113" s="25"/>
      <c r="AS113" s="25"/>
      <c r="AT113" s="25"/>
      <c r="AU113" s="26">
        <f t="shared" si="7"/>
        <v>0</v>
      </c>
    </row>
    <row r="114" spans="1:47" x14ac:dyDescent="0.3">
      <c r="A114" t="s">
        <v>36</v>
      </c>
      <c r="B114" s="88"/>
      <c r="C114" s="19">
        <v>44154</v>
      </c>
      <c r="D114" s="19">
        <v>44154</v>
      </c>
      <c r="E114" s="20" t="s">
        <v>133</v>
      </c>
      <c r="F114" s="21" t="s">
        <v>35</v>
      </c>
      <c r="G114" s="22">
        <v>74.492999999999995</v>
      </c>
      <c r="H114" s="28">
        <v>10</v>
      </c>
      <c r="I114" s="22">
        <f t="shared" si="8"/>
        <v>744.93</v>
      </c>
      <c r="J114" s="28"/>
      <c r="K114" s="22">
        <f t="shared" si="9"/>
        <v>0</v>
      </c>
      <c r="L114" s="38">
        <v>0</v>
      </c>
      <c r="M114" s="22">
        <f t="shared" si="10"/>
        <v>0</v>
      </c>
      <c r="N114" s="21">
        <f t="shared" si="6"/>
        <v>10</v>
      </c>
      <c r="O114" s="22">
        <f t="shared" si="6"/>
        <v>744.93</v>
      </c>
      <c r="P114" s="24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9"/>
      <c r="AJ114" s="25"/>
      <c r="AK114" s="29"/>
      <c r="AL114" s="25"/>
      <c r="AM114" s="25"/>
      <c r="AN114" s="25"/>
      <c r="AO114" s="25"/>
      <c r="AP114" s="25"/>
      <c r="AQ114" s="25"/>
      <c r="AR114" s="25"/>
      <c r="AS114" s="25"/>
      <c r="AT114" s="25"/>
      <c r="AU114" s="26">
        <f t="shared" si="7"/>
        <v>0</v>
      </c>
    </row>
    <row r="115" spans="1:47" x14ac:dyDescent="0.3">
      <c r="A115" s="36" t="s">
        <v>36</v>
      </c>
      <c r="B115" s="88">
        <v>71</v>
      </c>
      <c r="C115" s="19">
        <v>43326</v>
      </c>
      <c r="D115" s="19">
        <v>43326</v>
      </c>
      <c r="E115" s="31" t="s">
        <v>134</v>
      </c>
      <c r="F115" s="30" t="s">
        <v>35</v>
      </c>
      <c r="G115" s="32">
        <v>12.2484</v>
      </c>
      <c r="H115" s="30">
        <v>42</v>
      </c>
      <c r="I115" s="22">
        <f t="shared" si="8"/>
        <v>514.43280000000004</v>
      </c>
      <c r="J115" s="30"/>
      <c r="K115" s="32">
        <f t="shared" si="9"/>
        <v>0</v>
      </c>
      <c r="L115" s="33">
        <v>0</v>
      </c>
      <c r="M115" s="22">
        <f t="shared" si="10"/>
        <v>0</v>
      </c>
      <c r="N115" s="21">
        <f t="shared" si="6"/>
        <v>42</v>
      </c>
      <c r="O115" s="22">
        <f t="shared" si="6"/>
        <v>514.43280000000004</v>
      </c>
      <c r="P115" s="34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6">
        <f t="shared" si="7"/>
        <v>0</v>
      </c>
    </row>
    <row r="116" spans="1:47" x14ac:dyDescent="0.3">
      <c r="A116" s="36" t="s">
        <v>36</v>
      </c>
      <c r="B116" s="88"/>
      <c r="C116" s="19">
        <v>42888</v>
      </c>
      <c r="D116" s="19">
        <v>42888</v>
      </c>
      <c r="E116" s="31" t="s">
        <v>135</v>
      </c>
      <c r="F116" s="30" t="s">
        <v>35</v>
      </c>
      <c r="G116" s="32">
        <v>14.16</v>
      </c>
      <c r="H116" s="30">
        <v>3</v>
      </c>
      <c r="I116" s="22">
        <f t="shared" si="8"/>
        <v>42.480000000000004</v>
      </c>
      <c r="J116" s="30"/>
      <c r="K116" s="32">
        <f t="shared" si="9"/>
        <v>0</v>
      </c>
      <c r="L116" s="33">
        <v>0</v>
      </c>
      <c r="M116" s="22">
        <f t="shared" si="10"/>
        <v>0</v>
      </c>
      <c r="N116" s="21">
        <f t="shared" si="6"/>
        <v>3</v>
      </c>
      <c r="O116" s="22">
        <f t="shared" si="6"/>
        <v>42.480000000000004</v>
      </c>
      <c r="P116" s="34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6">
        <f t="shared" si="7"/>
        <v>0</v>
      </c>
    </row>
    <row r="117" spans="1:47" ht="15" customHeight="1" x14ac:dyDescent="0.3">
      <c r="A117" s="36" t="s">
        <v>36</v>
      </c>
      <c r="B117" s="30">
        <v>72</v>
      </c>
      <c r="C117" s="19">
        <v>43705</v>
      </c>
      <c r="D117" s="19">
        <v>43705</v>
      </c>
      <c r="E117" s="31" t="s">
        <v>136</v>
      </c>
      <c r="F117" s="30" t="s">
        <v>35</v>
      </c>
      <c r="G117" s="32">
        <v>23.000166666666669</v>
      </c>
      <c r="H117" s="30">
        <v>517</v>
      </c>
      <c r="I117" s="22">
        <f t="shared" si="8"/>
        <v>11891.086166666668</v>
      </c>
      <c r="J117" s="30"/>
      <c r="K117" s="32">
        <f t="shared" si="9"/>
        <v>0</v>
      </c>
      <c r="L117" s="33">
        <v>15</v>
      </c>
      <c r="M117" s="22">
        <f t="shared" si="10"/>
        <v>345.00250000000005</v>
      </c>
      <c r="N117" s="21">
        <f t="shared" si="6"/>
        <v>502</v>
      </c>
      <c r="O117" s="22">
        <f t="shared" si="6"/>
        <v>11546.083666666667</v>
      </c>
      <c r="P117" s="34"/>
      <c r="Q117" s="29"/>
      <c r="R117" s="29"/>
      <c r="S117" s="29"/>
      <c r="T117" s="29"/>
      <c r="U117" s="29"/>
      <c r="V117" s="29"/>
      <c r="W117" s="29">
        <v>5</v>
      </c>
      <c r="X117" s="29"/>
      <c r="Y117" s="29"/>
      <c r="Z117" s="29">
        <v>2</v>
      </c>
      <c r="AA117" s="29"/>
      <c r="AB117" s="29"/>
      <c r="AC117" s="29"/>
      <c r="AD117" s="29">
        <v>2</v>
      </c>
      <c r="AE117" s="29"/>
      <c r="AF117" s="29"/>
      <c r="AG117" s="29">
        <v>4</v>
      </c>
      <c r="AH117" s="29"/>
      <c r="AI117" s="29"/>
      <c r="AJ117" s="29"/>
      <c r="AK117" s="29"/>
      <c r="AL117" s="29">
        <v>2</v>
      </c>
      <c r="AM117" s="29"/>
      <c r="AN117" s="29"/>
      <c r="AO117" s="29"/>
      <c r="AP117" s="29"/>
      <c r="AQ117" s="29"/>
      <c r="AR117" s="29"/>
      <c r="AS117" s="29"/>
      <c r="AT117" s="29"/>
      <c r="AU117" s="26">
        <f t="shared" si="7"/>
        <v>15</v>
      </c>
    </row>
    <row r="118" spans="1:47" x14ac:dyDescent="0.3">
      <c r="A118" s="36" t="s">
        <v>36</v>
      </c>
      <c r="B118" s="30">
        <v>73</v>
      </c>
      <c r="C118" s="19">
        <v>42146</v>
      </c>
      <c r="D118" s="19">
        <v>42146</v>
      </c>
      <c r="E118" s="31" t="s">
        <v>137</v>
      </c>
      <c r="F118" s="30" t="s">
        <v>35</v>
      </c>
      <c r="G118" s="32">
        <v>12</v>
      </c>
      <c r="H118" s="30">
        <v>84</v>
      </c>
      <c r="I118" s="22">
        <f t="shared" si="8"/>
        <v>1008</v>
      </c>
      <c r="J118" s="30"/>
      <c r="K118" s="32">
        <f t="shared" si="9"/>
        <v>0</v>
      </c>
      <c r="L118" s="33">
        <v>0</v>
      </c>
      <c r="M118" s="22">
        <f t="shared" si="10"/>
        <v>0</v>
      </c>
      <c r="N118" s="21">
        <f t="shared" si="6"/>
        <v>84</v>
      </c>
      <c r="O118" s="22">
        <f t="shared" si="6"/>
        <v>1008</v>
      </c>
      <c r="P118" s="34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6">
        <f t="shared" si="7"/>
        <v>0</v>
      </c>
    </row>
    <row r="119" spans="1:47" x14ac:dyDescent="0.3">
      <c r="A119" s="36" t="s">
        <v>36</v>
      </c>
      <c r="B119" s="30">
        <v>74</v>
      </c>
      <c r="C119" s="19">
        <v>44164</v>
      </c>
      <c r="D119" s="19">
        <v>44164</v>
      </c>
      <c r="E119" s="31" t="s">
        <v>138</v>
      </c>
      <c r="F119" s="30" t="s">
        <v>35</v>
      </c>
      <c r="G119" s="32">
        <v>49.56</v>
      </c>
      <c r="H119" s="30">
        <v>47</v>
      </c>
      <c r="I119" s="22">
        <f t="shared" si="8"/>
        <v>2329.3200000000002</v>
      </c>
      <c r="J119" s="30"/>
      <c r="K119" s="32">
        <f t="shared" si="9"/>
        <v>0</v>
      </c>
      <c r="L119" s="33">
        <v>0</v>
      </c>
      <c r="M119" s="22">
        <f t="shared" si="10"/>
        <v>0</v>
      </c>
      <c r="N119" s="21">
        <f t="shared" si="6"/>
        <v>47</v>
      </c>
      <c r="O119" s="22">
        <f t="shared" si="6"/>
        <v>2329.3200000000002</v>
      </c>
      <c r="P119" s="34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6">
        <f t="shared" si="7"/>
        <v>0</v>
      </c>
    </row>
    <row r="120" spans="1:47" x14ac:dyDescent="0.3">
      <c r="A120" t="s">
        <v>36</v>
      </c>
      <c r="B120" s="28">
        <v>75</v>
      </c>
      <c r="C120" s="19">
        <v>42389</v>
      </c>
      <c r="D120" s="19">
        <v>42389</v>
      </c>
      <c r="E120" s="20" t="s">
        <v>139</v>
      </c>
      <c r="F120" s="21" t="s">
        <v>35</v>
      </c>
      <c r="G120" s="22">
        <v>200</v>
      </c>
      <c r="H120" s="21">
        <v>1</v>
      </c>
      <c r="I120" s="22">
        <f t="shared" si="8"/>
        <v>200</v>
      </c>
      <c r="J120" s="21"/>
      <c r="K120" s="22">
        <f t="shared" si="9"/>
        <v>0</v>
      </c>
      <c r="L120" s="23">
        <v>0</v>
      </c>
      <c r="M120" s="22">
        <f t="shared" si="10"/>
        <v>0</v>
      </c>
      <c r="N120" s="21">
        <f t="shared" si="6"/>
        <v>1</v>
      </c>
      <c r="O120" s="22">
        <f t="shared" si="6"/>
        <v>200</v>
      </c>
      <c r="P120" s="24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9"/>
      <c r="AJ120" s="25"/>
      <c r="AK120" s="29"/>
      <c r="AL120" s="25"/>
      <c r="AM120" s="25"/>
      <c r="AN120" s="25"/>
      <c r="AO120" s="25"/>
      <c r="AP120" s="25"/>
      <c r="AQ120" s="25"/>
      <c r="AR120" s="25"/>
      <c r="AS120" s="25"/>
      <c r="AT120" s="25"/>
      <c r="AU120" s="26">
        <f t="shared" si="7"/>
        <v>0</v>
      </c>
    </row>
    <row r="121" spans="1:47" x14ac:dyDescent="0.3">
      <c r="A121" t="s">
        <v>36</v>
      </c>
      <c r="B121" s="28">
        <v>76</v>
      </c>
      <c r="C121" s="19">
        <v>42889</v>
      </c>
      <c r="D121" s="19">
        <v>42889</v>
      </c>
      <c r="E121" s="20" t="s">
        <v>140</v>
      </c>
      <c r="F121" s="21" t="s">
        <v>35</v>
      </c>
      <c r="G121" s="22">
        <v>120</v>
      </c>
      <c r="H121" s="21">
        <v>25</v>
      </c>
      <c r="I121" s="22">
        <f t="shared" si="8"/>
        <v>3000</v>
      </c>
      <c r="J121" s="21"/>
      <c r="K121" s="22">
        <f t="shared" si="9"/>
        <v>0</v>
      </c>
      <c r="L121" s="23">
        <v>0</v>
      </c>
      <c r="M121" s="22">
        <f t="shared" si="10"/>
        <v>0</v>
      </c>
      <c r="N121" s="21">
        <f t="shared" si="6"/>
        <v>25</v>
      </c>
      <c r="O121" s="22">
        <f t="shared" si="6"/>
        <v>3000</v>
      </c>
      <c r="P121" s="24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9"/>
      <c r="AJ121" s="25"/>
      <c r="AK121" s="29"/>
      <c r="AL121" s="25"/>
      <c r="AM121" s="25"/>
      <c r="AN121" s="25"/>
      <c r="AO121" s="25"/>
      <c r="AP121" s="25"/>
      <c r="AQ121" s="25"/>
      <c r="AR121" s="25"/>
      <c r="AS121" s="25"/>
      <c r="AT121" s="25"/>
      <c r="AU121" s="26">
        <f t="shared" si="7"/>
        <v>0</v>
      </c>
    </row>
    <row r="122" spans="1:47" x14ac:dyDescent="0.3">
      <c r="A122" t="s">
        <v>36</v>
      </c>
      <c r="B122" s="28">
        <v>77</v>
      </c>
      <c r="C122" s="19">
        <v>42389</v>
      </c>
      <c r="D122" s="19">
        <v>42389</v>
      </c>
      <c r="E122" s="20" t="s">
        <v>141</v>
      </c>
      <c r="F122" s="21" t="s">
        <v>35</v>
      </c>
      <c r="G122" s="22">
        <v>160</v>
      </c>
      <c r="H122" s="21">
        <v>10</v>
      </c>
      <c r="I122" s="22">
        <f t="shared" si="8"/>
        <v>1600</v>
      </c>
      <c r="J122" s="21"/>
      <c r="K122" s="22">
        <f t="shared" si="9"/>
        <v>0</v>
      </c>
      <c r="L122" s="23">
        <v>1</v>
      </c>
      <c r="M122" s="22">
        <f t="shared" si="10"/>
        <v>160</v>
      </c>
      <c r="N122" s="21">
        <f t="shared" si="6"/>
        <v>9</v>
      </c>
      <c r="O122" s="22">
        <f t="shared" si="6"/>
        <v>1440</v>
      </c>
      <c r="P122" s="24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>
        <v>1</v>
      </c>
      <c r="AC122" s="25"/>
      <c r="AD122" s="25"/>
      <c r="AE122" s="25"/>
      <c r="AF122" s="25"/>
      <c r="AG122" s="25"/>
      <c r="AH122" s="25"/>
      <c r="AI122" s="29"/>
      <c r="AJ122" s="25"/>
      <c r="AK122" s="29"/>
      <c r="AL122" s="25"/>
      <c r="AM122" s="25"/>
      <c r="AN122" s="25"/>
      <c r="AO122" s="25"/>
      <c r="AP122" s="25"/>
      <c r="AQ122" s="25"/>
      <c r="AR122" s="25"/>
      <c r="AS122" s="25"/>
      <c r="AT122" s="25"/>
      <c r="AU122" s="26">
        <f t="shared" si="7"/>
        <v>1</v>
      </c>
    </row>
    <row r="123" spans="1:47" x14ac:dyDescent="0.3">
      <c r="A123" t="s">
        <v>36</v>
      </c>
      <c r="B123" s="28">
        <v>78</v>
      </c>
      <c r="C123" s="19">
        <v>43325</v>
      </c>
      <c r="D123" s="19">
        <v>43325</v>
      </c>
      <c r="E123" s="20" t="s">
        <v>142</v>
      </c>
      <c r="F123" s="21" t="s">
        <v>35</v>
      </c>
      <c r="G123" s="22">
        <v>41.999200000000002</v>
      </c>
      <c r="H123" s="21">
        <v>15</v>
      </c>
      <c r="I123" s="22">
        <f t="shared" si="8"/>
        <v>629.98800000000006</v>
      </c>
      <c r="J123" s="21"/>
      <c r="K123" s="22">
        <f t="shared" si="9"/>
        <v>0</v>
      </c>
      <c r="L123" s="23">
        <v>0</v>
      </c>
      <c r="M123" s="22">
        <f t="shared" si="10"/>
        <v>0</v>
      </c>
      <c r="N123" s="21">
        <f t="shared" si="6"/>
        <v>15</v>
      </c>
      <c r="O123" s="22">
        <f t="shared" si="6"/>
        <v>629.98800000000006</v>
      </c>
      <c r="P123" s="24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9"/>
      <c r="AJ123" s="25"/>
      <c r="AK123" s="29"/>
      <c r="AL123" s="25"/>
      <c r="AM123" s="25"/>
      <c r="AN123" s="25"/>
      <c r="AO123" s="25"/>
      <c r="AP123" s="25"/>
      <c r="AQ123" s="25"/>
      <c r="AR123" s="25"/>
      <c r="AS123" s="25"/>
      <c r="AT123" s="25"/>
      <c r="AU123" s="26">
        <f t="shared" si="7"/>
        <v>0</v>
      </c>
    </row>
    <row r="124" spans="1:47" s="36" customFormat="1" x14ac:dyDescent="0.3">
      <c r="A124" s="36" t="s">
        <v>41</v>
      </c>
      <c r="B124" s="30">
        <v>79</v>
      </c>
      <c r="C124" s="19">
        <v>44348</v>
      </c>
      <c r="D124" s="19">
        <v>44348</v>
      </c>
      <c r="E124" s="31" t="s">
        <v>142</v>
      </c>
      <c r="F124" s="30" t="s">
        <v>35</v>
      </c>
      <c r="G124" s="32">
        <v>53.1</v>
      </c>
      <c r="H124" s="30">
        <v>2</v>
      </c>
      <c r="I124" s="32">
        <f t="shared" si="8"/>
        <v>106.2</v>
      </c>
      <c r="J124" s="30"/>
      <c r="K124" s="32">
        <f t="shared" si="9"/>
        <v>0</v>
      </c>
      <c r="L124" s="33">
        <v>0</v>
      </c>
      <c r="M124" s="32">
        <f t="shared" si="10"/>
        <v>0</v>
      </c>
      <c r="N124" s="21">
        <f t="shared" si="6"/>
        <v>2</v>
      </c>
      <c r="O124" s="32">
        <f t="shared" si="6"/>
        <v>106.2</v>
      </c>
      <c r="P124" s="34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6">
        <f t="shared" si="7"/>
        <v>0</v>
      </c>
    </row>
    <row r="125" spans="1:47" x14ac:dyDescent="0.3">
      <c r="A125" t="s">
        <v>36</v>
      </c>
      <c r="B125" s="28">
        <v>80</v>
      </c>
      <c r="C125" s="19">
        <v>44154</v>
      </c>
      <c r="D125" s="19">
        <v>44154</v>
      </c>
      <c r="E125" s="20" t="s">
        <v>143</v>
      </c>
      <c r="F125" s="21" t="s">
        <v>35</v>
      </c>
      <c r="G125" s="22">
        <v>39.234999999999999</v>
      </c>
      <c r="H125" s="21">
        <v>0</v>
      </c>
      <c r="I125" s="22">
        <f t="shared" si="8"/>
        <v>0</v>
      </c>
      <c r="J125" s="21"/>
      <c r="K125" s="22">
        <f t="shared" si="9"/>
        <v>0</v>
      </c>
      <c r="L125" s="23">
        <v>0</v>
      </c>
      <c r="M125" s="22">
        <f t="shared" si="10"/>
        <v>0</v>
      </c>
      <c r="N125" s="21">
        <f t="shared" si="6"/>
        <v>0</v>
      </c>
      <c r="O125" s="22">
        <f t="shared" si="6"/>
        <v>0</v>
      </c>
      <c r="P125" s="24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9"/>
      <c r="AJ125" s="25"/>
      <c r="AK125" s="29"/>
      <c r="AL125" s="25"/>
      <c r="AM125" s="25"/>
      <c r="AN125" s="25"/>
      <c r="AO125" s="25"/>
      <c r="AP125" s="25"/>
      <c r="AQ125" s="25"/>
      <c r="AR125" s="25"/>
      <c r="AS125" s="25"/>
      <c r="AT125" s="25"/>
      <c r="AU125" s="26">
        <f t="shared" si="7"/>
        <v>0</v>
      </c>
    </row>
    <row r="126" spans="1:47" s="36" customFormat="1" x14ac:dyDescent="0.3">
      <c r="A126" s="36" t="s">
        <v>41</v>
      </c>
      <c r="B126" s="30">
        <v>81</v>
      </c>
      <c r="C126" s="19">
        <v>44348</v>
      </c>
      <c r="D126" s="19">
        <v>44348</v>
      </c>
      <c r="E126" s="31" t="s">
        <v>143</v>
      </c>
      <c r="F126" s="30" t="s">
        <v>35</v>
      </c>
      <c r="G126" s="32">
        <v>53.1</v>
      </c>
      <c r="H126" s="30">
        <v>1</v>
      </c>
      <c r="I126" s="32">
        <f t="shared" si="8"/>
        <v>53.1</v>
      </c>
      <c r="J126" s="30"/>
      <c r="K126" s="32">
        <f t="shared" si="9"/>
        <v>0</v>
      </c>
      <c r="L126" s="33">
        <v>1</v>
      </c>
      <c r="M126" s="32">
        <f t="shared" si="10"/>
        <v>53.1</v>
      </c>
      <c r="N126" s="21">
        <f t="shared" si="6"/>
        <v>0</v>
      </c>
      <c r="O126" s="32">
        <f t="shared" si="6"/>
        <v>0</v>
      </c>
      <c r="P126" s="34"/>
      <c r="Q126" s="29"/>
      <c r="R126" s="29"/>
      <c r="S126" s="29"/>
      <c r="T126" s="29">
        <v>1</v>
      </c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6">
        <f t="shared" si="7"/>
        <v>1</v>
      </c>
    </row>
    <row r="127" spans="1:47" x14ac:dyDescent="0.3">
      <c r="A127" t="s">
        <v>36</v>
      </c>
      <c r="B127" s="28">
        <v>82</v>
      </c>
      <c r="C127" s="19">
        <v>42146</v>
      </c>
      <c r="D127" s="19">
        <v>42146</v>
      </c>
      <c r="E127" s="20" t="s">
        <v>144</v>
      </c>
      <c r="F127" s="21" t="s">
        <v>35</v>
      </c>
      <c r="G127" s="22">
        <v>10</v>
      </c>
      <c r="H127" s="21">
        <v>143</v>
      </c>
      <c r="I127" s="22">
        <f t="shared" si="8"/>
        <v>1430</v>
      </c>
      <c r="J127" s="21"/>
      <c r="K127" s="22">
        <f t="shared" si="9"/>
        <v>0</v>
      </c>
      <c r="L127" s="23">
        <v>0</v>
      </c>
      <c r="M127" s="22">
        <f t="shared" si="10"/>
        <v>0</v>
      </c>
      <c r="N127" s="21">
        <f t="shared" si="6"/>
        <v>143</v>
      </c>
      <c r="O127" s="22">
        <f t="shared" si="6"/>
        <v>1430</v>
      </c>
      <c r="P127" s="24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9"/>
      <c r="AJ127" s="25"/>
      <c r="AK127" s="29"/>
      <c r="AL127" s="25"/>
      <c r="AM127" s="25"/>
      <c r="AN127" s="25"/>
      <c r="AO127" s="25"/>
      <c r="AP127" s="25"/>
      <c r="AQ127" s="25"/>
      <c r="AR127" s="25"/>
      <c r="AS127" s="25"/>
      <c r="AT127" s="25"/>
      <c r="AU127" s="26">
        <f t="shared" si="7"/>
        <v>0</v>
      </c>
    </row>
    <row r="128" spans="1:47" x14ac:dyDescent="0.3">
      <c r="A128" t="s">
        <v>36</v>
      </c>
      <c r="B128" s="28">
        <v>83</v>
      </c>
      <c r="C128" s="19">
        <v>42093</v>
      </c>
      <c r="D128" s="19">
        <v>42093</v>
      </c>
      <c r="E128" s="20" t="s">
        <v>145</v>
      </c>
      <c r="F128" s="21" t="s">
        <v>35</v>
      </c>
      <c r="G128" s="22">
        <v>80</v>
      </c>
      <c r="H128" s="21">
        <v>9</v>
      </c>
      <c r="I128" s="22">
        <f t="shared" si="8"/>
        <v>720</v>
      </c>
      <c r="J128" s="21"/>
      <c r="K128" s="22">
        <f t="shared" si="9"/>
        <v>0</v>
      </c>
      <c r="L128" s="23">
        <v>0</v>
      </c>
      <c r="M128" s="22">
        <f t="shared" si="10"/>
        <v>0</v>
      </c>
      <c r="N128" s="21">
        <f t="shared" si="6"/>
        <v>9</v>
      </c>
      <c r="O128" s="22">
        <f t="shared" si="6"/>
        <v>720</v>
      </c>
      <c r="P128" s="24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9"/>
      <c r="AJ128" s="25"/>
      <c r="AK128" s="29"/>
      <c r="AL128" s="25"/>
      <c r="AM128" s="25"/>
      <c r="AN128" s="25"/>
      <c r="AO128" s="25"/>
      <c r="AP128" s="25"/>
      <c r="AQ128" s="25"/>
      <c r="AR128" s="25"/>
      <c r="AS128" s="25"/>
      <c r="AT128" s="25"/>
      <c r="AU128" s="26">
        <f t="shared" si="7"/>
        <v>0</v>
      </c>
    </row>
    <row r="129" spans="1:47" x14ac:dyDescent="0.3">
      <c r="A129" t="s">
        <v>36</v>
      </c>
      <c r="B129" s="28">
        <v>84</v>
      </c>
      <c r="C129" s="19">
        <v>43105</v>
      </c>
      <c r="D129" s="19">
        <v>43105</v>
      </c>
      <c r="E129" s="20" t="s">
        <v>146</v>
      </c>
      <c r="F129" s="21" t="s">
        <v>35</v>
      </c>
      <c r="G129" s="22">
        <v>110</v>
      </c>
      <c r="H129" s="21">
        <v>9</v>
      </c>
      <c r="I129" s="22">
        <f t="shared" si="8"/>
        <v>990</v>
      </c>
      <c r="J129" s="21"/>
      <c r="K129" s="22">
        <f t="shared" si="9"/>
        <v>0</v>
      </c>
      <c r="L129" s="23">
        <v>0</v>
      </c>
      <c r="M129" s="22">
        <f t="shared" si="10"/>
        <v>0</v>
      </c>
      <c r="N129" s="21">
        <f t="shared" si="6"/>
        <v>9</v>
      </c>
      <c r="O129" s="22">
        <f t="shared" si="6"/>
        <v>990</v>
      </c>
      <c r="P129" s="24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9"/>
      <c r="AJ129" s="25"/>
      <c r="AK129" s="29"/>
      <c r="AL129" s="25"/>
      <c r="AM129" s="25"/>
      <c r="AN129" s="25"/>
      <c r="AO129" s="25"/>
      <c r="AP129" s="25"/>
      <c r="AQ129" s="25"/>
      <c r="AR129" s="25"/>
      <c r="AS129" s="25"/>
      <c r="AT129" s="25"/>
      <c r="AU129" s="26">
        <f t="shared" si="7"/>
        <v>0</v>
      </c>
    </row>
    <row r="130" spans="1:47" x14ac:dyDescent="0.3">
      <c r="A130" t="s">
        <v>36</v>
      </c>
      <c r="B130" s="82">
        <v>85</v>
      </c>
      <c r="C130" s="19">
        <v>43704</v>
      </c>
      <c r="D130" s="19">
        <v>43704</v>
      </c>
      <c r="E130" s="20" t="s">
        <v>147</v>
      </c>
      <c r="F130" s="21" t="s">
        <v>35</v>
      </c>
      <c r="G130" s="22">
        <v>5.6050000000000004</v>
      </c>
      <c r="H130" s="21">
        <v>18</v>
      </c>
      <c r="I130" s="22">
        <f t="shared" si="8"/>
        <v>100.89000000000001</v>
      </c>
      <c r="J130" s="21"/>
      <c r="K130" s="22">
        <f t="shared" si="9"/>
        <v>0</v>
      </c>
      <c r="L130" s="23">
        <v>0</v>
      </c>
      <c r="M130" s="22">
        <f t="shared" si="10"/>
        <v>0</v>
      </c>
      <c r="N130" s="21">
        <f t="shared" ref="N130:O193" si="11">(H130+J130)-L130</f>
        <v>18</v>
      </c>
      <c r="O130" s="22">
        <f t="shared" si="11"/>
        <v>100.89000000000001</v>
      </c>
      <c r="P130" s="24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9"/>
      <c r="AJ130" s="25"/>
      <c r="AK130" s="29"/>
      <c r="AL130" s="25"/>
      <c r="AM130" s="25"/>
      <c r="AN130" s="25"/>
      <c r="AO130" s="25"/>
      <c r="AP130" s="25"/>
      <c r="AQ130" s="25"/>
      <c r="AR130" s="25"/>
      <c r="AS130" s="25"/>
      <c r="AT130" s="25"/>
      <c r="AU130" s="26">
        <f t="shared" si="7"/>
        <v>0</v>
      </c>
    </row>
    <row r="131" spans="1:47" x14ac:dyDescent="0.3">
      <c r="A131" t="s">
        <v>36</v>
      </c>
      <c r="B131" s="82"/>
      <c r="C131" s="19">
        <v>44154</v>
      </c>
      <c r="D131" s="19">
        <v>44154</v>
      </c>
      <c r="E131" s="20" t="s">
        <v>147</v>
      </c>
      <c r="F131" s="21" t="s">
        <v>35</v>
      </c>
      <c r="G131" s="22">
        <v>5.3929999999999998</v>
      </c>
      <c r="H131" s="28">
        <v>3</v>
      </c>
      <c r="I131" s="22">
        <f t="shared" si="8"/>
        <v>16.178999999999998</v>
      </c>
      <c r="J131" s="21"/>
      <c r="K131" s="22">
        <f t="shared" si="9"/>
        <v>0</v>
      </c>
      <c r="L131" s="38">
        <v>0</v>
      </c>
      <c r="M131" s="22">
        <f t="shared" si="10"/>
        <v>0</v>
      </c>
      <c r="N131" s="21">
        <f t="shared" si="11"/>
        <v>3</v>
      </c>
      <c r="O131" s="22">
        <f t="shared" si="11"/>
        <v>16.178999999999998</v>
      </c>
      <c r="P131" s="24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9"/>
      <c r="AJ131" s="25"/>
      <c r="AK131" s="29"/>
      <c r="AL131" s="25"/>
      <c r="AM131" s="25"/>
      <c r="AN131" s="25"/>
      <c r="AO131" s="25"/>
      <c r="AP131" s="25"/>
      <c r="AQ131" s="25"/>
      <c r="AR131" s="25"/>
      <c r="AS131" s="25"/>
      <c r="AT131" s="25"/>
      <c r="AU131" s="26">
        <f t="shared" si="7"/>
        <v>0</v>
      </c>
    </row>
    <row r="132" spans="1:47" x14ac:dyDescent="0.3">
      <c r="A132" t="s">
        <v>36</v>
      </c>
      <c r="B132" s="82">
        <v>86</v>
      </c>
      <c r="C132" s="19">
        <v>42740</v>
      </c>
      <c r="D132" s="19">
        <v>42740</v>
      </c>
      <c r="E132" s="20" t="s">
        <v>148</v>
      </c>
      <c r="F132" s="21" t="s">
        <v>35</v>
      </c>
      <c r="G132" s="22">
        <v>11</v>
      </c>
      <c r="H132" s="21">
        <v>81</v>
      </c>
      <c r="I132" s="22">
        <f t="shared" si="8"/>
        <v>891</v>
      </c>
      <c r="J132" s="21"/>
      <c r="K132" s="22">
        <f t="shared" si="9"/>
        <v>0</v>
      </c>
      <c r="L132" s="23">
        <v>0</v>
      </c>
      <c r="M132" s="22">
        <f t="shared" si="10"/>
        <v>0</v>
      </c>
      <c r="N132" s="21">
        <f t="shared" si="11"/>
        <v>81</v>
      </c>
      <c r="O132" s="22">
        <f t="shared" si="11"/>
        <v>891</v>
      </c>
      <c r="P132" s="24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9"/>
      <c r="AJ132" s="25"/>
      <c r="AK132" s="29"/>
      <c r="AL132" s="25"/>
      <c r="AM132" s="25"/>
      <c r="AN132" s="25"/>
      <c r="AO132" s="25"/>
      <c r="AP132" s="25"/>
      <c r="AQ132" s="25"/>
      <c r="AR132" s="25"/>
      <c r="AS132" s="25"/>
      <c r="AT132" s="25"/>
      <c r="AU132" s="26">
        <f t="shared" si="7"/>
        <v>0</v>
      </c>
    </row>
    <row r="133" spans="1:47" x14ac:dyDescent="0.3">
      <c r="A133" t="s">
        <v>36</v>
      </c>
      <c r="B133" s="82"/>
      <c r="C133" s="19">
        <v>44154</v>
      </c>
      <c r="D133" s="19">
        <v>44154</v>
      </c>
      <c r="E133" s="20" t="s">
        <v>148</v>
      </c>
      <c r="F133" s="21" t="s">
        <v>35</v>
      </c>
      <c r="G133" s="22">
        <v>9.9356000000000009</v>
      </c>
      <c r="H133" s="21">
        <v>61</v>
      </c>
      <c r="I133" s="22">
        <f t="shared" si="8"/>
        <v>606.0716000000001</v>
      </c>
      <c r="J133" s="21"/>
      <c r="K133" s="22">
        <f t="shared" si="9"/>
        <v>0</v>
      </c>
      <c r="L133" s="23">
        <v>0</v>
      </c>
      <c r="M133" s="22">
        <f t="shared" si="10"/>
        <v>0</v>
      </c>
      <c r="N133" s="21">
        <f t="shared" si="11"/>
        <v>61</v>
      </c>
      <c r="O133" s="22">
        <f t="shared" si="11"/>
        <v>606.0716000000001</v>
      </c>
      <c r="P133" s="24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9"/>
      <c r="AJ133" s="25"/>
      <c r="AK133" s="29"/>
      <c r="AL133" s="25"/>
      <c r="AM133" s="25"/>
      <c r="AN133" s="25"/>
      <c r="AO133" s="25"/>
      <c r="AP133" s="25"/>
      <c r="AQ133" s="25"/>
      <c r="AR133" s="25"/>
      <c r="AS133" s="25"/>
      <c r="AT133" s="25"/>
      <c r="AU133" s="26">
        <f t="shared" si="7"/>
        <v>0</v>
      </c>
    </row>
    <row r="134" spans="1:47" s="36" customFormat="1" x14ac:dyDescent="0.3">
      <c r="A134" s="36" t="s">
        <v>41</v>
      </c>
      <c r="B134" s="30">
        <v>87</v>
      </c>
      <c r="C134" s="19">
        <v>44348</v>
      </c>
      <c r="D134" s="19">
        <v>44348</v>
      </c>
      <c r="E134" s="31" t="s">
        <v>149</v>
      </c>
      <c r="F134" s="30" t="s">
        <v>35</v>
      </c>
      <c r="G134" s="32">
        <v>553.04999999999995</v>
      </c>
      <c r="H134" s="30">
        <v>9</v>
      </c>
      <c r="I134" s="22">
        <f t="shared" si="8"/>
        <v>4977.45</v>
      </c>
      <c r="J134" s="30"/>
      <c r="K134" s="22">
        <f t="shared" si="9"/>
        <v>0</v>
      </c>
      <c r="L134" s="23">
        <v>0</v>
      </c>
      <c r="M134" s="22">
        <f t="shared" si="10"/>
        <v>0</v>
      </c>
      <c r="N134" s="21">
        <f t="shared" si="11"/>
        <v>9</v>
      </c>
      <c r="O134" s="32">
        <f t="shared" si="11"/>
        <v>4977.45</v>
      </c>
      <c r="P134" s="34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6">
        <f t="shared" si="7"/>
        <v>0</v>
      </c>
    </row>
    <row r="135" spans="1:47" s="36" customFormat="1" x14ac:dyDescent="0.3">
      <c r="A135" s="36" t="s">
        <v>92</v>
      </c>
      <c r="B135" s="30">
        <v>88</v>
      </c>
      <c r="C135" s="19">
        <v>44446</v>
      </c>
      <c r="D135" s="19">
        <v>44446</v>
      </c>
      <c r="E135" s="31" t="s">
        <v>150</v>
      </c>
      <c r="F135" s="30" t="s">
        <v>35</v>
      </c>
      <c r="G135" s="32">
        <v>233.64</v>
      </c>
      <c r="H135" s="30">
        <v>0</v>
      </c>
      <c r="I135" s="32">
        <f t="shared" si="8"/>
        <v>0</v>
      </c>
      <c r="J135" s="30"/>
      <c r="K135" s="32">
        <f t="shared" si="9"/>
        <v>0</v>
      </c>
      <c r="L135" s="33">
        <v>0</v>
      </c>
      <c r="M135" s="32">
        <f t="shared" si="10"/>
        <v>0</v>
      </c>
      <c r="N135" s="30">
        <f t="shared" si="11"/>
        <v>0</v>
      </c>
      <c r="O135" s="32">
        <f t="shared" si="11"/>
        <v>0</v>
      </c>
      <c r="P135" s="34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40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6">
        <f t="shared" si="7"/>
        <v>0</v>
      </c>
    </row>
    <row r="136" spans="1:47" s="36" customFormat="1" x14ac:dyDescent="0.3">
      <c r="A136" s="36" t="s">
        <v>92</v>
      </c>
      <c r="B136" s="30">
        <v>89</v>
      </c>
      <c r="C136" s="19">
        <v>44447</v>
      </c>
      <c r="D136" s="19">
        <v>44447</v>
      </c>
      <c r="E136" s="31" t="s">
        <v>151</v>
      </c>
      <c r="F136" s="30" t="s">
        <v>35</v>
      </c>
      <c r="G136" s="32">
        <v>2832</v>
      </c>
      <c r="H136" s="30">
        <v>2</v>
      </c>
      <c r="I136" s="32">
        <f t="shared" si="8"/>
        <v>5664</v>
      </c>
      <c r="J136" s="30"/>
      <c r="K136" s="32">
        <f t="shared" si="9"/>
        <v>0</v>
      </c>
      <c r="L136" s="33">
        <v>2</v>
      </c>
      <c r="M136" s="32">
        <f t="shared" si="10"/>
        <v>5664</v>
      </c>
      <c r="N136" s="30">
        <f t="shared" si="11"/>
        <v>0</v>
      </c>
      <c r="O136" s="32">
        <f t="shared" si="11"/>
        <v>0</v>
      </c>
      <c r="P136" s="34"/>
      <c r="Q136" s="29"/>
      <c r="R136" s="29"/>
      <c r="S136" s="29"/>
      <c r="T136" s="29"/>
      <c r="U136" s="29"/>
      <c r="V136" s="29"/>
      <c r="W136" s="29"/>
      <c r="X136" s="29"/>
      <c r="Y136" s="29">
        <v>1</v>
      </c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>
        <v>1</v>
      </c>
      <c r="AQ136" s="29"/>
      <c r="AR136" s="29"/>
      <c r="AS136" s="29"/>
      <c r="AT136" s="29"/>
      <c r="AU136" s="26">
        <f t="shared" ref="AU136:AU199" si="12">SUM(Q136:AT136)</f>
        <v>2</v>
      </c>
    </row>
    <row r="137" spans="1:47" x14ac:dyDescent="0.3">
      <c r="A137" t="s">
        <v>152</v>
      </c>
      <c r="B137" s="82">
        <v>90</v>
      </c>
      <c r="C137" s="19">
        <v>43105</v>
      </c>
      <c r="D137" s="19">
        <v>43105</v>
      </c>
      <c r="E137" s="20" t="s">
        <v>153</v>
      </c>
      <c r="F137" s="21" t="s">
        <v>35</v>
      </c>
      <c r="G137" s="22">
        <v>190</v>
      </c>
      <c r="H137" s="21">
        <v>0</v>
      </c>
      <c r="I137" s="22">
        <f t="shared" ref="I137:I200" si="13">H137*G137</f>
        <v>0</v>
      </c>
      <c r="J137" s="21"/>
      <c r="K137" s="22">
        <f t="shared" ref="K137:K200" si="14">G137*J137</f>
        <v>0</v>
      </c>
      <c r="L137" s="23">
        <v>0</v>
      </c>
      <c r="M137" s="22">
        <f t="shared" ref="M137:M200" si="15">+L137*G137</f>
        <v>0</v>
      </c>
      <c r="N137" s="21">
        <f t="shared" si="11"/>
        <v>0</v>
      </c>
      <c r="O137" s="22">
        <f t="shared" si="11"/>
        <v>0</v>
      </c>
      <c r="P137" s="24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9"/>
      <c r="AJ137" s="25"/>
      <c r="AK137" s="29"/>
      <c r="AL137" s="25"/>
      <c r="AM137" s="25"/>
      <c r="AN137" s="25"/>
      <c r="AO137" s="25"/>
      <c r="AP137" s="25"/>
      <c r="AQ137" s="25"/>
      <c r="AR137" s="25"/>
      <c r="AS137" s="25"/>
      <c r="AT137" s="25"/>
      <c r="AU137" s="26">
        <f t="shared" si="12"/>
        <v>0</v>
      </c>
    </row>
    <row r="138" spans="1:47" x14ac:dyDescent="0.3">
      <c r="A138" t="s">
        <v>152</v>
      </c>
      <c r="B138" s="82"/>
      <c r="C138" s="19">
        <v>44155</v>
      </c>
      <c r="D138" s="19">
        <v>44155</v>
      </c>
      <c r="E138" s="20" t="s">
        <v>154</v>
      </c>
      <c r="F138" s="21" t="s">
        <v>35</v>
      </c>
      <c r="G138" s="22">
        <v>229.321</v>
      </c>
      <c r="H138" s="28">
        <v>3</v>
      </c>
      <c r="I138" s="22">
        <f t="shared" si="13"/>
        <v>687.96299999999997</v>
      </c>
      <c r="J138" s="28"/>
      <c r="K138" s="22">
        <f t="shared" si="14"/>
        <v>0</v>
      </c>
      <c r="L138" s="38">
        <v>0</v>
      </c>
      <c r="M138" s="22">
        <f t="shared" si="15"/>
        <v>0</v>
      </c>
      <c r="N138" s="21">
        <f t="shared" si="11"/>
        <v>3</v>
      </c>
      <c r="O138" s="22">
        <f t="shared" si="11"/>
        <v>687.96299999999997</v>
      </c>
      <c r="P138" s="24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9"/>
      <c r="AJ138" s="25"/>
      <c r="AK138" s="29"/>
      <c r="AL138" s="25"/>
      <c r="AM138" s="25"/>
      <c r="AN138" s="25"/>
      <c r="AO138" s="25"/>
      <c r="AP138" s="25"/>
      <c r="AQ138" s="25"/>
      <c r="AR138" s="25"/>
      <c r="AS138" s="25"/>
      <c r="AT138" s="25"/>
      <c r="AU138" s="26">
        <f t="shared" si="12"/>
        <v>0</v>
      </c>
    </row>
    <row r="139" spans="1:47" x14ac:dyDescent="0.3">
      <c r="A139" t="s">
        <v>36</v>
      </c>
      <c r="B139" s="82">
        <v>91</v>
      </c>
      <c r="C139" s="19">
        <v>42389</v>
      </c>
      <c r="D139" s="19">
        <v>42389</v>
      </c>
      <c r="E139" s="20" t="s">
        <v>155</v>
      </c>
      <c r="F139" s="21" t="s">
        <v>35</v>
      </c>
      <c r="G139" s="22">
        <v>250</v>
      </c>
      <c r="H139" s="21">
        <v>4</v>
      </c>
      <c r="I139" s="22">
        <f t="shared" si="13"/>
        <v>1000</v>
      </c>
      <c r="J139" s="21"/>
      <c r="K139" s="22">
        <f t="shared" si="14"/>
        <v>0</v>
      </c>
      <c r="L139" s="23">
        <v>4</v>
      </c>
      <c r="M139" s="22">
        <f t="shared" si="15"/>
        <v>1000</v>
      </c>
      <c r="N139" s="21">
        <f t="shared" si="11"/>
        <v>0</v>
      </c>
      <c r="O139" s="22">
        <f t="shared" si="11"/>
        <v>0</v>
      </c>
      <c r="P139" s="24"/>
      <c r="Q139" s="25">
        <v>1</v>
      </c>
      <c r="R139" s="25">
        <v>3</v>
      </c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9"/>
      <c r="AJ139" s="25"/>
      <c r="AK139" s="29"/>
      <c r="AL139" s="25"/>
      <c r="AM139" s="25"/>
      <c r="AN139" s="25"/>
      <c r="AO139" s="25"/>
      <c r="AP139" s="25"/>
      <c r="AQ139" s="25"/>
      <c r="AR139" s="25"/>
      <c r="AS139" s="25"/>
      <c r="AT139" s="25"/>
      <c r="AU139" s="26">
        <f t="shared" si="12"/>
        <v>4</v>
      </c>
    </row>
    <row r="140" spans="1:47" x14ac:dyDescent="0.3">
      <c r="A140" t="s">
        <v>36</v>
      </c>
      <c r="B140" s="82"/>
      <c r="C140" s="19">
        <v>44154</v>
      </c>
      <c r="D140" s="19">
        <v>44154</v>
      </c>
      <c r="E140" s="20" t="s">
        <v>156</v>
      </c>
      <c r="F140" s="21" t="s">
        <v>35</v>
      </c>
      <c r="G140" s="22">
        <v>232.22399999999999</v>
      </c>
      <c r="H140" s="28">
        <v>13</v>
      </c>
      <c r="I140" s="22">
        <f t="shared" si="13"/>
        <v>3018.9119999999998</v>
      </c>
      <c r="J140" s="28"/>
      <c r="K140" s="22">
        <f t="shared" si="14"/>
        <v>0</v>
      </c>
      <c r="L140" s="38">
        <v>13</v>
      </c>
      <c r="M140" s="22">
        <f t="shared" si="15"/>
        <v>3018.9119999999998</v>
      </c>
      <c r="N140" s="21">
        <f t="shared" si="11"/>
        <v>0</v>
      </c>
      <c r="O140" s="22">
        <f t="shared" si="11"/>
        <v>0</v>
      </c>
      <c r="P140" s="24"/>
      <c r="Q140" s="25"/>
      <c r="R140" s="25"/>
      <c r="S140" s="25"/>
      <c r="T140" s="25"/>
      <c r="U140" s="25">
        <v>4</v>
      </c>
      <c r="V140" s="25">
        <v>2</v>
      </c>
      <c r="W140" s="25">
        <v>3</v>
      </c>
      <c r="X140" s="25"/>
      <c r="Y140" s="25"/>
      <c r="Z140" s="25">
        <v>3</v>
      </c>
      <c r="AA140" s="25">
        <v>1</v>
      </c>
      <c r="AB140" s="25"/>
      <c r="AC140" s="25"/>
      <c r="AD140" s="25"/>
      <c r="AE140" s="25"/>
      <c r="AF140" s="25"/>
      <c r="AG140" s="25"/>
      <c r="AH140" s="25"/>
      <c r="AI140" s="29"/>
      <c r="AJ140" s="25"/>
      <c r="AK140" s="29"/>
      <c r="AL140" s="25"/>
      <c r="AM140" s="25"/>
      <c r="AN140" s="25"/>
      <c r="AO140" s="25"/>
      <c r="AP140" s="25"/>
      <c r="AQ140" s="25"/>
      <c r="AR140" s="25"/>
      <c r="AS140" s="25"/>
      <c r="AT140" s="25"/>
      <c r="AU140" s="26">
        <f t="shared" si="12"/>
        <v>13</v>
      </c>
    </row>
    <row r="141" spans="1:47" x14ac:dyDescent="0.3">
      <c r="A141" t="s">
        <v>36</v>
      </c>
      <c r="B141" s="82">
        <v>92</v>
      </c>
      <c r="C141" s="19">
        <v>42395</v>
      </c>
      <c r="D141" s="19">
        <v>42395</v>
      </c>
      <c r="E141" s="20" t="s">
        <v>157</v>
      </c>
      <c r="F141" s="21" t="s">
        <v>35</v>
      </c>
      <c r="G141" s="22">
        <v>245.3</v>
      </c>
      <c r="H141" s="21">
        <v>3</v>
      </c>
      <c r="I141" s="22">
        <f t="shared" si="13"/>
        <v>735.90000000000009</v>
      </c>
      <c r="J141" s="21"/>
      <c r="K141" s="22">
        <f t="shared" si="14"/>
        <v>0</v>
      </c>
      <c r="L141" s="23">
        <v>0</v>
      </c>
      <c r="M141" s="22">
        <f t="shared" si="15"/>
        <v>0</v>
      </c>
      <c r="N141" s="21">
        <f t="shared" si="11"/>
        <v>3</v>
      </c>
      <c r="O141" s="22">
        <f t="shared" si="11"/>
        <v>735.90000000000009</v>
      </c>
      <c r="P141" s="24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9"/>
      <c r="AJ141" s="25"/>
      <c r="AK141" s="29"/>
      <c r="AL141" s="25"/>
      <c r="AM141" s="25"/>
      <c r="AN141" s="25"/>
      <c r="AO141" s="25"/>
      <c r="AP141" s="25"/>
      <c r="AQ141" s="25"/>
      <c r="AR141" s="25"/>
      <c r="AS141" s="25"/>
      <c r="AT141" s="25"/>
      <c r="AU141" s="26">
        <f t="shared" si="12"/>
        <v>0</v>
      </c>
    </row>
    <row r="142" spans="1:47" x14ac:dyDescent="0.3">
      <c r="A142" t="s">
        <v>36</v>
      </c>
      <c r="B142" s="82"/>
      <c r="C142" s="19">
        <v>44154</v>
      </c>
      <c r="D142" s="19">
        <v>44154</v>
      </c>
      <c r="E142" s="20" t="s">
        <v>157</v>
      </c>
      <c r="F142" s="21" t="s">
        <v>35</v>
      </c>
      <c r="G142" s="22">
        <v>399.99599999999998</v>
      </c>
      <c r="H142" s="21">
        <v>5</v>
      </c>
      <c r="I142" s="22">
        <f t="shared" si="13"/>
        <v>1999.98</v>
      </c>
      <c r="J142" s="21"/>
      <c r="K142" s="22">
        <f t="shared" si="14"/>
        <v>0</v>
      </c>
      <c r="L142" s="23">
        <v>0</v>
      </c>
      <c r="M142" s="22">
        <f t="shared" si="15"/>
        <v>0</v>
      </c>
      <c r="N142" s="21">
        <f t="shared" si="11"/>
        <v>5</v>
      </c>
      <c r="O142" s="22">
        <f t="shared" si="11"/>
        <v>1999.98</v>
      </c>
      <c r="P142" s="24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9"/>
      <c r="AJ142" s="25"/>
      <c r="AK142" s="29"/>
      <c r="AL142" s="25"/>
      <c r="AM142" s="25"/>
      <c r="AN142" s="25"/>
      <c r="AO142" s="25"/>
      <c r="AP142" s="25"/>
      <c r="AQ142" s="25"/>
      <c r="AR142" s="25"/>
      <c r="AS142" s="25"/>
      <c r="AT142" s="25"/>
      <c r="AU142" s="26">
        <f t="shared" si="12"/>
        <v>0</v>
      </c>
    </row>
    <row r="143" spans="1:47" x14ac:dyDescent="0.3">
      <c r="A143" t="s">
        <v>36</v>
      </c>
      <c r="B143" s="82">
        <v>93</v>
      </c>
      <c r="C143" s="19">
        <v>43174</v>
      </c>
      <c r="D143" s="19">
        <v>43174</v>
      </c>
      <c r="E143" s="20" t="s">
        <v>158</v>
      </c>
      <c r="F143" s="21" t="s">
        <v>35</v>
      </c>
      <c r="G143" s="22">
        <v>29.5</v>
      </c>
      <c r="H143" s="21">
        <v>3</v>
      </c>
      <c r="I143" s="22">
        <f t="shared" si="13"/>
        <v>88.5</v>
      </c>
      <c r="J143" s="21"/>
      <c r="K143" s="22">
        <f t="shared" si="14"/>
        <v>0</v>
      </c>
      <c r="L143" s="23">
        <v>0</v>
      </c>
      <c r="M143" s="22">
        <f t="shared" si="15"/>
        <v>0</v>
      </c>
      <c r="N143" s="21">
        <f t="shared" si="11"/>
        <v>3</v>
      </c>
      <c r="O143" s="22">
        <f t="shared" si="11"/>
        <v>88.5</v>
      </c>
      <c r="P143" s="24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9"/>
      <c r="AJ143" s="25"/>
      <c r="AK143" s="29"/>
      <c r="AL143" s="25"/>
      <c r="AM143" s="25"/>
      <c r="AN143" s="25"/>
      <c r="AO143" s="25"/>
      <c r="AP143" s="25"/>
      <c r="AQ143" s="25"/>
      <c r="AR143" s="25"/>
      <c r="AS143" s="25"/>
      <c r="AT143" s="25"/>
      <c r="AU143" s="26">
        <f t="shared" si="12"/>
        <v>0</v>
      </c>
    </row>
    <row r="144" spans="1:47" x14ac:dyDescent="0.3">
      <c r="A144" t="s">
        <v>36</v>
      </c>
      <c r="B144" s="82"/>
      <c r="C144" s="19">
        <v>44154</v>
      </c>
      <c r="D144" s="19">
        <v>44154</v>
      </c>
      <c r="E144" s="20" t="s">
        <v>159</v>
      </c>
      <c r="F144" s="21" t="s">
        <v>35</v>
      </c>
      <c r="G144" s="22">
        <v>16.52</v>
      </c>
      <c r="H144" s="28">
        <v>0</v>
      </c>
      <c r="I144" s="22">
        <f t="shared" si="13"/>
        <v>0</v>
      </c>
      <c r="J144" s="28"/>
      <c r="K144" s="22">
        <f t="shared" si="14"/>
        <v>0</v>
      </c>
      <c r="L144" s="23">
        <v>0</v>
      </c>
      <c r="M144" s="22">
        <f t="shared" si="15"/>
        <v>0</v>
      </c>
      <c r="N144" s="21">
        <f t="shared" si="11"/>
        <v>0</v>
      </c>
      <c r="O144" s="22">
        <f t="shared" si="11"/>
        <v>0</v>
      </c>
      <c r="P144" s="24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9"/>
      <c r="AJ144" s="25"/>
      <c r="AK144" s="29"/>
      <c r="AL144" s="25"/>
      <c r="AM144" s="25"/>
      <c r="AN144" s="25"/>
      <c r="AO144" s="25"/>
      <c r="AP144" s="25"/>
      <c r="AQ144" s="25"/>
      <c r="AR144" s="25"/>
      <c r="AS144" s="25"/>
      <c r="AT144" s="25"/>
      <c r="AU144" s="26">
        <f t="shared" si="12"/>
        <v>0</v>
      </c>
    </row>
    <row r="145" spans="1:47" s="36" customFormat="1" x14ac:dyDescent="0.3">
      <c r="A145" s="36" t="s">
        <v>41</v>
      </c>
      <c r="B145" s="30">
        <v>94</v>
      </c>
      <c r="C145" s="19">
        <v>44348</v>
      </c>
      <c r="D145" s="19">
        <v>44348</v>
      </c>
      <c r="E145" s="31" t="s">
        <v>159</v>
      </c>
      <c r="F145" s="30" t="s">
        <v>35</v>
      </c>
      <c r="G145" s="32">
        <v>15.32</v>
      </c>
      <c r="H145" s="30">
        <v>20</v>
      </c>
      <c r="I145" s="32">
        <f t="shared" si="13"/>
        <v>306.39999999999998</v>
      </c>
      <c r="J145" s="30"/>
      <c r="K145" s="32">
        <f t="shared" si="14"/>
        <v>0</v>
      </c>
      <c r="L145" s="33">
        <v>1</v>
      </c>
      <c r="M145" s="32">
        <f t="shared" si="15"/>
        <v>15.32</v>
      </c>
      <c r="N145" s="21">
        <f t="shared" si="11"/>
        <v>19</v>
      </c>
      <c r="O145" s="32">
        <f t="shared" si="11"/>
        <v>291.08</v>
      </c>
      <c r="P145" s="34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>
        <v>1</v>
      </c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6">
        <f t="shared" si="12"/>
        <v>1</v>
      </c>
    </row>
    <row r="146" spans="1:47" x14ac:dyDescent="0.3">
      <c r="A146" t="s">
        <v>36</v>
      </c>
      <c r="B146" s="28">
        <v>95</v>
      </c>
      <c r="C146" s="19">
        <v>42146</v>
      </c>
      <c r="D146" s="19">
        <v>42146</v>
      </c>
      <c r="E146" s="20" t="s">
        <v>160</v>
      </c>
      <c r="F146" s="21" t="s">
        <v>35</v>
      </c>
      <c r="G146" s="22">
        <v>73</v>
      </c>
      <c r="H146" s="21">
        <v>21</v>
      </c>
      <c r="I146" s="22">
        <f t="shared" si="13"/>
        <v>1533</v>
      </c>
      <c r="J146" s="21"/>
      <c r="K146" s="22">
        <f t="shared" si="14"/>
        <v>0</v>
      </c>
      <c r="L146" s="23">
        <v>3</v>
      </c>
      <c r="M146" s="22">
        <f t="shared" si="15"/>
        <v>219</v>
      </c>
      <c r="N146" s="21">
        <f t="shared" si="11"/>
        <v>18</v>
      </c>
      <c r="O146" s="22">
        <f t="shared" si="11"/>
        <v>1314</v>
      </c>
      <c r="P146" s="24"/>
      <c r="Q146" s="25"/>
      <c r="R146" s="25"/>
      <c r="S146" s="25"/>
      <c r="T146" s="25"/>
      <c r="U146" s="25">
        <v>1</v>
      </c>
      <c r="V146" s="25"/>
      <c r="W146" s="25">
        <v>1</v>
      </c>
      <c r="X146" s="25"/>
      <c r="Y146" s="25"/>
      <c r="Z146" s="25">
        <v>1</v>
      </c>
      <c r="AA146" s="25"/>
      <c r="AB146" s="25"/>
      <c r="AC146" s="25"/>
      <c r="AD146" s="25"/>
      <c r="AE146" s="25"/>
      <c r="AF146" s="25"/>
      <c r="AG146" s="25"/>
      <c r="AH146" s="25"/>
      <c r="AI146" s="29"/>
      <c r="AJ146" s="25"/>
      <c r="AK146" s="29"/>
      <c r="AL146" s="25"/>
      <c r="AM146" s="25"/>
      <c r="AN146" s="25"/>
      <c r="AO146" s="25"/>
      <c r="AP146" s="25"/>
      <c r="AQ146" s="25"/>
      <c r="AR146" s="25"/>
      <c r="AS146" s="25"/>
      <c r="AT146" s="25"/>
      <c r="AU146" s="26">
        <f t="shared" si="12"/>
        <v>3</v>
      </c>
    </row>
    <row r="147" spans="1:47" s="36" customFormat="1" x14ac:dyDescent="0.3">
      <c r="A147" s="36" t="s">
        <v>45</v>
      </c>
      <c r="B147" s="30">
        <v>96</v>
      </c>
      <c r="C147" s="19">
        <v>44440</v>
      </c>
      <c r="D147" s="19">
        <v>44440</v>
      </c>
      <c r="E147" s="31" t="s">
        <v>161</v>
      </c>
      <c r="F147" s="30" t="s">
        <v>35</v>
      </c>
      <c r="G147" s="32">
        <v>900</v>
      </c>
      <c r="H147" s="30">
        <v>5</v>
      </c>
      <c r="I147" s="32">
        <f t="shared" si="13"/>
        <v>4500</v>
      </c>
      <c r="J147" s="30"/>
      <c r="K147" s="32">
        <f t="shared" si="14"/>
        <v>0</v>
      </c>
      <c r="L147" s="33">
        <v>0</v>
      </c>
      <c r="M147" s="32">
        <f t="shared" si="15"/>
        <v>0</v>
      </c>
      <c r="N147" s="30">
        <f t="shared" si="11"/>
        <v>5</v>
      </c>
      <c r="O147" s="32">
        <f t="shared" si="11"/>
        <v>4500</v>
      </c>
      <c r="P147" s="34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6">
        <f t="shared" si="12"/>
        <v>0</v>
      </c>
    </row>
    <row r="148" spans="1:47" x14ac:dyDescent="0.3">
      <c r="A148" t="s">
        <v>36</v>
      </c>
      <c r="B148" s="28">
        <v>97</v>
      </c>
      <c r="C148" s="19">
        <v>44154</v>
      </c>
      <c r="D148" s="19">
        <v>44154</v>
      </c>
      <c r="E148" s="20" t="s">
        <v>162</v>
      </c>
      <c r="F148" s="21" t="s">
        <v>35</v>
      </c>
      <c r="G148" s="22">
        <v>7.5283300000000004</v>
      </c>
      <c r="H148" s="21">
        <v>9</v>
      </c>
      <c r="I148" s="22">
        <f t="shared" si="13"/>
        <v>67.75497</v>
      </c>
      <c r="J148" s="21"/>
      <c r="K148" s="22">
        <f t="shared" si="14"/>
        <v>0</v>
      </c>
      <c r="L148" s="23">
        <v>8</v>
      </c>
      <c r="M148" s="22">
        <f t="shared" si="15"/>
        <v>60.226640000000003</v>
      </c>
      <c r="N148" s="21">
        <f t="shared" si="11"/>
        <v>1</v>
      </c>
      <c r="O148" s="22">
        <f t="shared" si="11"/>
        <v>7.5283299999999969</v>
      </c>
      <c r="P148" s="24"/>
      <c r="Q148" s="25"/>
      <c r="R148" s="25">
        <v>4</v>
      </c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9"/>
      <c r="AJ148" s="25"/>
      <c r="AK148" s="29"/>
      <c r="AL148" s="25">
        <v>2</v>
      </c>
      <c r="AM148" s="25"/>
      <c r="AN148" s="25"/>
      <c r="AO148" s="25"/>
      <c r="AP148" s="25"/>
      <c r="AQ148" s="25"/>
      <c r="AR148" s="25">
        <v>2</v>
      </c>
      <c r="AS148" s="25"/>
      <c r="AT148" s="25"/>
      <c r="AU148" s="26">
        <f t="shared" si="12"/>
        <v>8</v>
      </c>
    </row>
    <row r="149" spans="1:47" x14ac:dyDescent="0.3">
      <c r="A149" s="36" t="s">
        <v>36</v>
      </c>
      <c r="B149" s="30">
        <v>98</v>
      </c>
      <c r="C149" s="19">
        <v>44154</v>
      </c>
      <c r="D149" s="19">
        <v>44154</v>
      </c>
      <c r="E149" s="31" t="s">
        <v>163</v>
      </c>
      <c r="F149" s="30" t="s">
        <v>35</v>
      </c>
      <c r="G149" s="32">
        <v>206.7124</v>
      </c>
      <c r="H149" s="30">
        <v>50</v>
      </c>
      <c r="I149" s="22">
        <f t="shared" si="13"/>
        <v>10335.620000000001</v>
      </c>
      <c r="J149" s="30"/>
      <c r="K149" s="32">
        <f t="shared" si="14"/>
        <v>0</v>
      </c>
      <c r="L149" s="33">
        <v>0</v>
      </c>
      <c r="M149" s="22">
        <f t="shared" si="15"/>
        <v>0</v>
      </c>
      <c r="N149" s="21">
        <f t="shared" si="11"/>
        <v>50</v>
      </c>
      <c r="O149" s="22">
        <f t="shared" si="11"/>
        <v>10335.620000000001</v>
      </c>
      <c r="P149" s="34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6">
        <f t="shared" si="12"/>
        <v>0</v>
      </c>
    </row>
    <row r="150" spans="1:47" s="36" customFormat="1" x14ac:dyDescent="0.3">
      <c r="A150" s="36" t="s">
        <v>41</v>
      </c>
      <c r="B150" s="30">
        <v>99</v>
      </c>
      <c r="C150" s="19">
        <v>44348</v>
      </c>
      <c r="D150" s="19">
        <v>44348</v>
      </c>
      <c r="E150" s="31" t="s">
        <v>164</v>
      </c>
      <c r="F150" s="30" t="s">
        <v>35</v>
      </c>
      <c r="G150" s="32">
        <v>45.03</v>
      </c>
      <c r="H150" s="30">
        <v>108</v>
      </c>
      <c r="I150" s="32">
        <f t="shared" si="13"/>
        <v>4863.24</v>
      </c>
      <c r="J150" s="30"/>
      <c r="K150" s="32">
        <f t="shared" si="14"/>
        <v>0</v>
      </c>
      <c r="L150" s="33">
        <v>0</v>
      </c>
      <c r="M150" s="32">
        <f t="shared" si="15"/>
        <v>0</v>
      </c>
      <c r="N150" s="21">
        <f t="shared" si="11"/>
        <v>108</v>
      </c>
      <c r="O150" s="32">
        <f t="shared" si="11"/>
        <v>4863.24</v>
      </c>
      <c r="P150" s="34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6">
        <f t="shared" si="12"/>
        <v>0</v>
      </c>
    </row>
    <row r="151" spans="1:47" x14ac:dyDescent="0.3">
      <c r="A151" s="36" t="s">
        <v>36</v>
      </c>
      <c r="B151" s="30">
        <v>100</v>
      </c>
      <c r="C151" s="19">
        <v>42888</v>
      </c>
      <c r="D151" s="19">
        <v>42888</v>
      </c>
      <c r="E151" s="31" t="s">
        <v>165</v>
      </c>
      <c r="F151" s="30" t="s">
        <v>35</v>
      </c>
      <c r="G151" s="32">
        <v>218.29999999999998</v>
      </c>
      <c r="H151" s="30">
        <v>163</v>
      </c>
      <c r="I151" s="22">
        <f t="shared" si="13"/>
        <v>35582.899999999994</v>
      </c>
      <c r="J151" s="30"/>
      <c r="K151" s="32">
        <f t="shared" si="14"/>
        <v>0</v>
      </c>
      <c r="L151" s="33">
        <v>0</v>
      </c>
      <c r="M151" s="22">
        <f t="shared" si="15"/>
        <v>0</v>
      </c>
      <c r="N151" s="21">
        <f t="shared" si="11"/>
        <v>163</v>
      </c>
      <c r="O151" s="22">
        <f t="shared" si="11"/>
        <v>35582.899999999994</v>
      </c>
      <c r="P151" s="34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6">
        <f t="shared" si="12"/>
        <v>0</v>
      </c>
    </row>
    <row r="152" spans="1:47" x14ac:dyDescent="0.3">
      <c r="A152" s="36" t="s">
        <v>41</v>
      </c>
      <c r="B152" s="30">
        <v>101</v>
      </c>
      <c r="C152" s="19">
        <v>44322</v>
      </c>
      <c r="D152" s="19">
        <v>44342</v>
      </c>
      <c r="E152" s="31" t="s">
        <v>166</v>
      </c>
      <c r="F152" s="30" t="s">
        <v>35</v>
      </c>
      <c r="G152" s="32">
        <v>14.16</v>
      </c>
      <c r="H152" s="30">
        <v>375</v>
      </c>
      <c r="I152" s="22">
        <f t="shared" si="13"/>
        <v>5310</v>
      </c>
      <c r="J152" s="30"/>
      <c r="K152" s="32">
        <f t="shared" si="14"/>
        <v>0</v>
      </c>
      <c r="L152" s="33">
        <v>200</v>
      </c>
      <c r="M152" s="22">
        <f t="shared" si="15"/>
        <v>2832</v>
      </c>
      <c r="N152" s="21">
        <f t="shared" si="11"/>
        <v>175</v>
      </c>
      <c r="O152" s="22">
        <f t="shared" si="11"/>
        <v>2478</v>
      </c>
      <c r="P152" s="34"/>
      <c r="Q152" s="29"/>
      <c r="R152" s="29"/>
      <c r="S152" s="29"/>
      <c r="T152" s="29"/>
      <c r="U152" s="29"/>
      <c r="V152" s="29">
        <v>200</v>
      </c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6">
        <f t="shared" si="12"/>
        <v>200</v>
      </c>
    </row>
    <row r="153" spans="1:47" x14ac:dyDescent="0.3">
      <c r="A153" s="36" t="s">
        <v>36</v>
      </c>
      <c r="B153" s="30">
        <v>102</v>
      </c>
      <c r="C153" s="19">
        <v>44154</v>
      </c>
      <c r="D153" s="19">
        <v>44154</v>
      </c>
      <c r="E153" s="31" t="s">
        <v>167</v>
      </c>
      <c r="F153" s="30" t="s">
        <v>35</v>
      </c>
      <c r="G153" s="32">
        <v>1.1446000000000001</v>
      </c>
      <c r="H153" s="30">
        <v>159</v>
      </c>
      <c r="I153" s="22">
        <f t="shared" si="13"/>
        <v>181.9914</v>
      </c>
      <c r="J153" s="30"/>
      <c r="K153" s="32">
        <f t="shared" si="14"/>
        <v>0</v>
      </c>
      <c r="L153" s="33">
        <v>20</v>
      </c>
      <c r="M153" s="22">
        <f t="shared" si="15"/>
        <v>22.892000000000003</v>
      </c>
      <c r="N153" s="21">
        <f t="shared" si="11"/>
        <v>139</v>
      </c>
      <c r="O153" s="22">
        <f t="shared" si="11"/>
        <v>159.0994</v>
      </c>
      <c r="P153" s="34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>
        <v>20</v>
      </c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6">
        <f t="shared" si="12"/>
        <v>20</v>
      </c>
    </row>
    <row r="154" spans="1:47" x14ac:dyDescent="0.3">
      <c r="A154" t="s">
        <v>36</v>
      </c>
      <c r="B154" s="28">
        <v>103</v>
      </c>
      <c r="C154" s="19">
        <v>43511</v>
      </c>
      <c r="D154" s="19">
        <v>43511</v>
      </c>
      <c r="E154" s="20" t="s">
        <v>168</v>
      </c>
      <c r="F154" s="21" t="s">
        <v>35</v>
      </c>
      <c r="G154" s="22">
        <v>6.3483999999999998</v>
      </c>
      <c r="H154" s="21">
        <v>58</v>
      </c>
      <c r="I154" s="22">
        <f t="shared" si="13"/>
        <v>368.2072</v>
      </c>
      <c r="J154" s="21"/>
      <c r="K154" s="22">
        <f t="shared" si="14"/>
        <v>0</v>
      </c>
      <c r="L154" s="23">
        <v>5</v>
      </c>
      <c r="M154" s="22">
        <f t="shared" si="15"/>
        <v>31.741999999999997</v>
      </c>
      <c r="N154" s="21">
        <f t="shared" si="11"/>
        <v>53</v>
      </c>
      <c r="O154" s="22">
        <f t="shared" si="11"/>
        <v>336.46519999999998</v>
      </c>
      <c r="P154" s="24"/>
      <c r="Q154" s="25"/>
      <c r="R154" s="25"/>
      <c r="S154" s="25"/>
      <c r="T154" s="25"/>
      <c r="U154" s="25">
        <v>5</v>
      </c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9"/>
      <c r="AJ154" s="25"/>
      <c r="AK154" s="29"/>
      <c r="AL154" s="25"/>
      <c r="AM154" s="25"/>
      <c r="AN154" s="25"/>
      <c r="AO154" s="25"/>
      <c r="AP154" s="25"/>
      <c r="AQ154" s="25"/>
      <c r="AR154" s="25"/>
      <c r="AS154" s="25"/>
      <c r="AT154" s="25"/>
      <c r="AU154" s="26">
        <f t="shared" si="12"/>
        <v>5</v>
      </c>
    </row>
    <row r="155" spans="1:47" x14ac:dyDescent="0.3">
      <c r="A155" s="36" t="s">
        <v>41</v>
      </c>
      <c r="B155" s="28">
        <v>104</v>
      </c>
      <c r="C155" s="19">
        <v>44322</v>
      </c>
      <c r="D155" s="19">
        <v>44342</v>
      </c>
      <c r="E155" s="20" t="s">
        <v>169</v>
      </c>
      <c r="F155" s="21" t="s">
        <v>35</v>
      </c>
      <c r="G155" s="22">
        <v>16.52</v>
      </c>
      <c r="H155" s="21">
        <v>134</v>
      </c>
      <c r="I155" s="22">
        <f t="shared" si="13"/>
        <v>2213.6799999999998</v>
      </c>
      <c r="J155" s="21"/>
      <c r="K155" s="22">
        <f t="shared" si="14"/>
        <v>0</v>
      </c>
      <c r="L155" s="23">
        <v>90</v>
      </c>
      <c r="M155" s="22">
        <f t="shared" si="15"/>
        <v>1486.8</v>
      </c>
      <c r="N155" s="21">
        <f t="shared" si="11"/>
        <v>44</v>
      </c>
      <c r="O155" s="22">
        <f t="shared" si="11"/>
        <v>726.87999999999988</v>
      </c>
      <c r="P155" s="24"/>
      <c r="Q155" s="25">
        <v>10</v>
      </c>
      <c r="R155" s="25"/>
      <c r="S155" s="25"/>
      <c r="T155" s="25"/>
      <c r="U155" s="25">
        <v>10</v>
      </c>
      <c r="V155" s="25"/>
      <c r="W155" s="25"/>
      <c r="X155" s="25"/>
      <c r="Y155" s="25"/>
      <c r="Z155" s="25"/>
      <c r="AA155" s="25"/>
      <c r="AB155" s="25"/>
      <c r="AC155" s="25"/>
      <c r="AD155" s="25">
        <v>25</v>
      </c>
      <c r="AE155" s="25"/>
      <c r="AF155" s="25"/>
      <c r="AG155" s="25"/>
      <c r="AH155" s="25"/>
      <c r="AI155" s="29"/>
      <c r="AJ155" s="25"/>
      <c r="AK155" s="29"/>
      <c r="AL155" s="25"/>
      <c r="AM155" s="25">
        <v>25</v>
      </c>
      <c r="AN155" s="25"/>
      <c r="AO155" s="25">
        <v>20</v>
      </c>
      <c r="AP155" s="25"/>
      <c r="AQ155" s="25"/>
      <c r="AR155" s="25"/>
      <c r="AS155" s="25"/>
      <c r="AT155" s="25"/>
      <c r="AU155" s="26">
        <f t="shared" si="12"/>
        <v>90</v>
      </c>
    </row>
    <row r="156" spans="1:47" x14ac:dyDescent="0.3">
      <c r="A156" s="36" t="s">
        <v>41</v>
      </c>
      <c r="B156" s="28">
        <v>105</v>
      </c>
      <c r="C156" s="19">
        <v>44322</v>
      </c>
      <c r="D156" s="19">
        <v>44342</v>
      </c>
      <c r="E156" s="20" t="s">
        <v>170</v>
      </c>
      <c r="F156" s="21" t="s">
        <v>35</v>
      </c>
      <c r="G156" s="22">
        <v>17.7</v>
      </c>
      <c r="H156" s="28">
        <v>400</v>
      </c>
      <c r="I156" s="22">
        <f t="shared" si="13"/>
        <v>7080</v>
      </c>
      <c r="J156" s="28"/>
      <c r="K156" s="22">
        <f>G156*J156</f>
        <v>0</v>
      </c>
      <c r="L156" s="38">
        <v>20</v>
      </c>
      <c r="M156" s="22">
        <f t="shared" si="15"/>
        <v>354</v>
      </c>
      <c r="N156" s="21">
        <f t="shared" si="11"/>
        <v>380</v>
      </c>
      <c r="O156" s="22">
        <f t="shared" si="11"/>
        <v>6726</v>
      </c>
      <c r="P156" s="24"/>
      <c r="Q156" s="25">
        <v>10</v>
      </c>
      <c r="R156" s="25"/>
      <c r="S156" s="25"/>
      <c r="T156" s="25"/>
      <c r="U156" s="25">
        <v>10</v>
      </c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9"/>
      <c r="AJ156" s="25"/>
      <c r="AK156" s="29"/>
      <c r="AL156" s="25"/>
      <c r="AM156" s="25"/>
      <c r="AN156" s="25"/>
      <c r="AO156" s="25"/>
      <c r="AP156" s="25"/>
      <c r="AQ156" s="25"/>
      <c r="AR156" s="25"/>
      <c r="AS156" s="25"/>
      <c r="AT156" s="25"/>
      <c r="AU156" s="26">
        <f t="shared" si="12"/>
        <v>20</v>
      </c>
    </row>
    <row r="157" spans="1:47" x14ac:dyDescent="0.3">
      <c r="A157" t="s">
        <v>36</v>
      </c>
      <c r="B157" s="28">
        <v>106</v>
      </c>
      <c r="C157" s="19">
        <v>42740</v>
      </c>
      <c r="D157" s="19">
        <v>42740</v>
      </c>
      <c r="E157" s="20" t="s">
        <v>171</v>
      </c>
      <c r="F157" s="21" t="s">
        <v>35</v>
      </c>
      <c r="G157" s="22">
        <v>1.85</v>
      </c>
      <c r="H157" s="21">
        <v>1593</v>
      </c>
      <c r="I157" s="22">
        <f t="shared" si="13"/>
        <v>2947.05</v>
      </c>
      <c r="J157" s="21"/>
      <c r="K157" s="22">
        <f t="shared" si="14"/>
        <v>0</v>
      </c>
      <c r="L157" s="23">
        <v>0</v>
      </c>
      <c r="M157" s="22">
        <f t="shared" si="15"/>
        <v>0</v>
      </c>
      <c r="N157" s="21">
        <f t="shared" si="11"/>
        <v>1593</v>
      </c>
      <c r="O157" s="22">
        <f t="shared" si="11"/>
        <v>2947.05</v>
      </c>
      <c r="P157" s="24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9"/>
      <c r="AJ157" s="25"/>
      <c r="AK157" s="29"/>
      <c r="AL157" s="25"/>
      <c r="AM157" s="25"/>
      <c r="AN157" s="25"/>
      <c r="AO157" s="25"/>
      <c r="AP157" s="25"/>
      <c r="AQ157" s="25"/>
      <c r="AR157" s="25"/>
      <c r="AS157" s="25"/>
      <c r="AT157" s="25"/>
      <c r="AU157" s="26">
        <f t="shared" si="12"/>
        <v>0</v>
      </c>
    </row>
    <row r="158" spans="1:47" x14ac:dyDescent="0.3">
      <c r="A158" t="s">
        <v>36</v>
      </c>
      <c r="B158" s="28">
        <v>107</v>
      </c>
      <c r="C158" s="19">
        <v>43704</v>
      </c>
      <c r="D158" s="19">
        <v>43704</v>
      </c>
      <c r="E158" s="20" t="s">
        <v>172</v>
      </c>
      <c r="F158" s="21" t="s">
        <v>35</v>
      </c>
      <c r="G158" s="22">
        <v>2250</v>
      </c>
      <c r="H158" s="21">
        <v>2</v>
      </c>
      <c r="I158" s="22">
        <f t="shared" si="13"/>
        <v>4500</v>
      </c>
      <c r="J158" s="21"/>
      <c r="K158" s="22">
        <f t="shared" si="14"/>
        <v>0</v>
      </c>
      <c r="L158" s="23">
        <v>0</v>
      </c>
      <c r="M158" s="22">
        <f t="shared" si="15"/>
        <v>0</v>
      </c>
      <c r="N158" s="21">
        <f t="shared" si="11"/>
        <v>2</v>
      </c>
      <c r="O158" s="22">
        <f t="shared" si="11"/>
        <v>4500</v>
      </c>
      <c r="P158" s="24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9"/>
      <c r="AJ158" s="25"/>
      <c r="AK158" s="29"/>
      <c r="AL158" s="25"/>
      <c r="AM158" s="25"/>
      <c r="AN158" s="25"/>
      <c r="AO158" s="25"/>
      <c r="AP158" s="25"/>
      <c r="AQ158" s="25"/>
      <c r="AR158" s="25"/>
      <c r="AS158" s="25"/>
      <c r="AT158" s="25"/>
      <c r="AU158" s="26">
        <f t="shared" si="12"/>
        <v>0</v>
      </c>
    </row>
    <row r="159" spans="1:47" s="36" customFormat="1" x14ac:dyDescent="0.3">
      <c r="A159" s="36" t="s">
        <v>173</v>
      </c>
      <c r="B159" s="30">
        <v>108</v>
      </c>
      <c r="C159" s="19">
        <v>44442</v>
      </c>
      <c r="D159" s="19" t="s">
        <v>174</v>
      </c>
      <c r="E159" s="31" t="s">
        <v>175</v>
      </c>
      <c r="F159" s="30" t="s">
        <v>35</v>
      </c>
      <c r="G159" s="32">
        <v>7375</v>
      </c>
      <c r="H159" s="30">
        <v>6</v>
      </c>
      <c r="I159" s="32">
        <f t="shared" si="13"/>
        <v>44250</v>
      </c>
      <c r="J159" s="30"/>
      <c r="K159" s="32">
        <f t="shared" si="14"/>
        <v>0</v>
      </c>
      <c r="L159" s="33">
        <v>0</v>
      </c>
      <c r="M159" s="32">
        <f t="shared" si="15"/>
        <v>0</v>
      </c>
      <c r="N159" s="30">
        <f t="shared" si="11"/>
        <v>6</v>
      </c>
      <c r="O159" s="32">
        <f t="shared" si="11"/>
        <v>44250</v>
      </c>
      <c r="P159" s="34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6">
        <f t="shared" si="12"/>
        <v>0</v>
      </c>
    </row>
    <row r="160" spans="1:47" x14ac:dyDescent="0.3">
      <c r="A160" t="s">
        <v>36</v>
      </c>
      <c r="B160" s="28">
        <v>109</v>
      </c>
      <c r="C160" s="19">
        <v>44154</v>
      </c>
      <c r="D160" s="19">
        <v>44154</v>
      </c>
      <c r="E160" s="20" t="s">
        <v>176</v>
      </c>
      <c r="F160" s="21" t="s">
        <v>35</v>
      </c>
      <c r="G160" s="22">
        <v>28.520499999999998</v>
      </c>
      <c r="H160" s="21">
        <v>17</v>
      </c>
      <c r="I160" s="22">
        <f t="shared" si="13"/>
        <v>484.84849999999994</v>
      </c>
      <c r="J160" s="21"/>
      <c r="K160" s="22">
        <f t="shared" si="14"/>
        <v>0</v>
      </c>
      <c r="L160" s="23">
        <v>2</v>
      </c>
      <c r="M160" s="22">
        <f t="shared" si="15"/>
        <v>57.040999999999997</v>
      </c>
      <c r="N160" s="21">
        <f t="shared" si="11"/>
        <v>15</v>
      </c>
      <c r="O160" s="22">
        <f t="shared" si="11"/>
        <v>427.80749999999995</v>
      </c>
      <c r="P160" s="24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>
        <v>2</v>
      </c>
      <c r="AB160" s="25"/>
      <c r="AC160" s="25"/>
      <c r="AD160" s="25"/>
      <c r="AE160" s="25"/>
      <c r="AF160" s="25"/>
      <c r="AG160" s="25"/>
      <c r="AH160" s="25"/>
      <c r="AI160" s="29"/>
      <c r="AJ160" s="25"/>
      <c r="AK160" s="29"/>
      <c r="AL160" s="25"/>
      <c r="AM160" s="25"/>
      <c r="AN160" s="25"/>
      <c r="AO160" s="25"/>
      <c r="AP160" s="25"/>
      <c r="AQ160" s="25"/>
      <c r="AR160" s="25"/>
      <c r="AS160" s="25"/>
      <c r="AT160" s="25"/>
      <c r="AU160" s="26">
        <f t="shared" si="12"/>
        <v>2</v>
      </c>
    </row>
    <row r="161" spans="1:47" x14ac:dyDescent="0.3">
      <c r="A161" t="s">
        <v>36</v>
      </c>
      <c r="B161" s="28">
        <v>110</v>
      </c>
      <c r="C161" s="19">
        <v>42888</v>
      </c>
      <c r="D161" s="19">
        <v>42888</v>
      </c>
      <c r="E161" s="20" t="s">
        <v>177</v>
      </c>
      <c r="F161" s="21" t="s">
        <v>35</v>
      </c>
      <c r="G161" s="22">
        <v>51.754800000000003</v>
      </c>
      <c r="H161" s="21">
        <v>50</v>
      </c>
      <c r="I161" s="22">
        <f t="shared" si="13"/>
        <v>2587.7400000000002</v>
      </c>
      <c r="J161" s="21"/>
      <c r="K161" s="22">
        <f t="shared" si="14"/>
        <v>0</v>
      </c>
      <c r="L161" s="23">
        <v>7</v>
      </c>
      <c r="M161" s="22">
        <f t="shared" si="15"/>
        <v>362.28360000000004</v>
      </c>
      <c r="N161" s="21">
        <f t="shared" si="11"/>
        <v>43</v>
      </c>
      <c r="O161" s="22">
        <f t="shared" si="11"/>
        <v>2225.4564</v>
      </c>
      <c r="P161" s="24"/>
      <c r="Q161" s="25"/>
      <c r="R161" s="25">
        <v>3</v>
      </c>
      <c r="S161" s="25"/>
      <c r="T161" s="25"/>
      <c r="U161" s="25"/>
      <c r="V161" s="25">
        <v>1</v>
      </c>
      <c r="W161" s="25"/>
      <c r="X161" s="25"/>
      <c r="Y161" s="25"/>
      <c r="Z161" s="25"/>
      <c r="AA161" s="25"/>
      <c r="AB161" s="25">
        <v>3</v>
      </c>
      <c r="AC161" s="25"/>
      <c r="AD161" s="25"/>
      <c r="AE161" s="25"/>
      <c r="AF161" s="25"/>
      <c r="AG161" s="25"/>
      <c r="AH161" s="25"/>
      <c r="AI161" s="29"/>
      <c r="AJ161" s="25"/>
      <c r="AK161" s="29"/>
      <c r="AL161" s="25"/>
      <c r="AM161" s="25"/>
      <c r="AN161" s="25"/>
      <c r="AO161" s="25"/>
      <c r="AP161" s="25"/>
      <c r="AQ161" s="25"/>
      <c r="AR161" s="25"/>
      <c r="AS161" s="25"/>
      <c r="AT161" s="25"/>
      <c r="AU161" s="26">
        <f t="shared" si="12"/>
        <v>7</v>
      </c>
    </row>
    <row r="162" spans="1:47" s="36" customFormat="1" x14ac:dyDescent="0.3">
      <c r="A162" s="36" t="s">
        <v>41</v>
      </c>
      <c r="B162" s="30">
        <v>111</v>
      </c>
      <c r="C162" s="19">
        <v>44348</v>
      </c>
      <c r="D162" s="19">
        <v>44348</v>
      </c>
      <c r="E162" s="31" t="s">
        <v>178</v>
      </c>
      <c r="F162" s="30" t="s">
        <v>35</v>
      </c>
      <c r="G162" s="32">
        <v>41.32</v>
      </c>
      <c r="H162" s="30">
        <v>6</v>
      </c>
      <c r="I162" s="32">
        <f t="shared" si="13"/>
        <v>247.92000000000002</v>
      </c>
      <c r="J162" s="30"/>
      <c r="K162" s="32">
        <f t="shared" si="14"/>
        <v>0</v>
      </c>
      <c r="L162" s="33">
        <v>5</v>
      </c>
      <c r="M162" s="32">
        <f t="shared" si="15"/>
        <v>206.6</v>
      </c>
      <c r="N162" s="21">
        <f t="shared" si="11"/>
        <v>1</v>
      </c>
      <c r="O162" s="32">
        <f t="shared" si="11"/>
        <v>41.320000000000022</v>
      </c>
      <c r="P162" s="34"/>
      <c r="Q162" s="29">
        <v>1</v>
      </c>
      <c r="R162" s="29"/>
      <c r="S162" s="29"/>
      <c r="T162" s="29"/>
      <c r="U162" s="29">
        <v>1</v>
      </c>
      <c r="V162" s="29">
        <v>1</v>
      </c>
      <c r="W162" s="29"/>
      <c r="X162" s="29"/>
      <c r="Y162" s="29"/>
      <c r="Z162" s="29">
        <v>1</v>
      </c>
      <c r="AA162" s="29"/>
      <c r="AB162" s="29"/>
      <c r="AC162" s="29"/>
      <c r="AD162" s="29"/>
      <c r="AE162" s="29">
        <v>1</v>
      </c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6">
        <f t="shared" si="12"/>
        <v>5</v>
      </c>
    </row>
    <row r="163" spans="1:47" s="36" customFormat="1" x14ac:dyDescent="0.3">
      <c r="A163" s="36" t="s">
        <v>41</v>
      </c>
      <c r="B163" s="30">
        <v>112</v>
      </c>
      <c r="C163" s="19">
        <v>44348</v>
      </c>
      <c r="D163" s="19">
        <v>44348</v>
      </c>
      <c r="E163" s="31" t="s">
        <v>179</v>
      </c>
      <c r="F163" s="30" t="s">
        <v>35</v>
      </c>
      <c r="G163" s="32">
        <v>53.1</v>
      </c>
      <c r="H163" s="30">
        <v>10</v>
      </c>
      <c r="I163" s="32">
        <f t="shared" si="13"/>
        <v>531</v>
      </c>
      <c r="J163" s="30"/>
      <c r="K163" s="32">
        <f t="shared" si="14"/>
        <v>0</v>
      </c>
      <c r="L163" s="33">
        <v>0</v>
      </c>
      <c r="M163" s="32">
        <f t="shared" si="15"/>
        <v>0</v>
      </c>
      <c r="N163" s="21">
        <f t="shared" si="11"/>
        <v>10</v>
      </c>
      <c r="O163" s="32">
        <f t="shared" si="11"/>
        <v>531</v>
      </c>
      <c r="P163" s="34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6">
        <f t="shared" si="12"/>
        <v>0</v>
      </c>
    </row>
    <row r="164" spans="1:47" x14ac:dyDescent="0.3">
      <c r="A164" t="s">
        <v>180</v>
      </c>
      <c r="B164" s="28">
        <v>113</v>
      </c>
      <c r="C164" s="19">
        <v>44154</v>
      </c>
      <c r="D164" s="19">
        <v>44154</v>
      </c>
      <c r="E164" s="20" t="s">
        <v>181</v>
      </c>
      <c r="F164" s="21" t="s">
        <v>35</v>
      </c>
      <c r="G164" s="22">
        <v>63.436999999999998</v>
      </c>
      <c r="H164" s="21">
        <v>1</v>
      </c>
      <c r="I164" s="22">
        <f t="shared" si="13"/>
        <v>63.436999999999998</v>
      </c>
      <c r="J164" s="21"/>
      <c r="K164" s="22">
        <f t="shared" si="14"/>
        <v>0</v>
      </c>
      <c r="L164" s="23">
        <v>0</v>
      </c>
      <c r="M164" s="22">
        <f t="shared" si="15"/>
        <v>0</v>
      </c>
      <c r="N164" s="21">
        <f t="shared" si="11"/>
        <v>1</v>
      </c>
      <c r="O164" s="22">
        <f t="shared" si="11"/>
        <v>63.436999999999998</v>
      </c>
      <c r="P164" s="24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9"/>
      <c r="AJ164" s="25"/>
      <c r="AK164" s="29"/>
      <c r="AL164" s="25"/>
      <c r="AM164" s="25"/>
      <c r="AN164" s="25"/>
      <c r="AO164" s="25"/>
      <c r="AP164" s="25"/>
      <c r="AQ164" s="25"/>
      <c r="AR164" s="25"/>
      <c r="AS164" s="25"/>
      <c r="AT164" s="25"/>
      <c r="AU164" s="26">
        <f t="shared" si="12"/>
        <v>0</v>
      </c>
    </row>
    <row r="165" spans="1:47" x14ac:dyDescent="0.3">
      <c r="A165" t="s">
        <v>180</v>
      </c>
      <c r="B165" s="28">
        <v>114</v>
      </c>
      <c r="C165" s="19">
        <v>44154</v>
      </c>
      <c r="D165" s="19">
        <v>44154</v>
      </c>
      <c r="E165" s="20" t="s">
        <v>182</v>
      </c>
      <c r="F165" s="21" t="s">
        <v>35</v>
      </c>
      <c r="G165" s="22">
        <v>63.436</v>
      </c>
      <c r="H165" s="21">
        <v>4</v>
      </c>
      <c r="I165" s="22">
        <f t="shared" si="13"/>
        <v>253.744</v>
      </c>
      <c r="J165" s="21"/>
      <c r="K165" s="22">
        <f t="shared" si="14"/>
        <v>0</v>
      </c>
      <c r="L165" s="23">
        <v>0</v>
      </c>
      <c r="M165" s="22">
        <f t="shared" si="15"/>
        <v>0</v>
      </c>
      <c r="N165" s="21">
        <f t="shared" si="11"/>
        <v>4</v>
      </c>
      <c r="O165" s="22">
        <f t="shared" si="11"/>
        <v>253.744</v>
      </c>
      <c r="P165" s="24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9"/>
      <c r="AJ165" s="25"/>
      <c r="AK165" s="29"/>
      <c r="AL165" s="25"/>
      <c r="AM165" s="25"/>
      <c r="AN165" s="25"/>
      <c r="AO165" s="25"/>
      <c r="AP165" s="25"/>
      <c r="AQ165" s="25"/>
      <c r="AR165" s="25"/>
      <c r="AS165" s="25"/>
      <c r="AT165" s="25"/>
      <c r="AU165" s="26">
        <f t="shared" si="12"/>
        <v>0</v>
      </c>
    </row>
    <row r="166" spans="1:47" x14ac:dyDescent="0.3">
      <c r="A166" t="s">
        <v>36</v>
      </c>
      <c r="B166" s="28">
        <v>115</v>
      </c>
      <c r="C166" s="19">
        <v>41668</v>
      </c>
      <c r="D166" s="19">
        <v>41668</v>
      </c>
      <c r="E166" s="20" t="s">
        <v>183</v>
      </c>
      <c r="F166" s="21" t="s">
        <v>35</v>
      </c>
      <c r="G166" s="22">
        <v>158</v>
      </c>
      <c r="H166" s="21">
        <v>2</v>
      </c>
      <c r="I166" s="22">
        <f t="shared" si="13"/>
        <v>316</v>
      </c>
      <c r="J166" s="21"/>
      <c r="K166" s="22">
        <f t="shared" si="14"/>
        <v>0</v>
      </c>
      <c r="L166" s="23">
        <v>0</v>
      </c>
      <c r="M166" s="22">
        <f t="shared" si="15"/>
        <v>0</v>
      </c>
      <c r="N166" s="21">
        <f t="shared" si="11"/>
        <v>2</v>
      </c>
      <c r="O166" s="22">
        <f t="shared" si="11"/>
        <v>316</v>
      </c>
      <c r="P166" s="24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9"/>
      <c r="AJ166" s="25"/>
      <c r="AK166" s="29"/>
      <c r="AL166" s="25"/>
      <c r="AM166" s="25"/>
      <c r="AN166" s="25"/>
      <c r="AO166" s="25"/>
      <c r="AP166" s="25"/>
      <c r="AQ166" s="25"/>
      <c r="AR166" s="25"/>
      <c r="AS166" s="25"/>
      <c r="AT166" s="25"/>
      <c r="AU166" s="26">
        <f t="shared" si="12"/>
        <v>0</v>
      </c>
    </row>
    <row r="167" spans="1:47" x14ac:dyDescent="0.3">
      <c r="A167" t="s">
        <v>36</v>
      </c>
      <c r="B167" s="82">
        <v>116</v>
      </c>
      <c r="C167" s="19">
        <v>43528</v>
      </c>
      <c r="D167" s="19">
        <v>43528</v>
      </c>
      <c r="E167" s="20" t="s">
        <v>184</v>
      </c>
      <c r="F167" s="21" t="s">
        <v>35</v>
      </c>
      <c r="G167" s="22">
        <v>10015.85</v>
      </c>
      <c r="H167" s="21">
        <v>3</v>
      </c>
      <c r="I167" s="22">
        <f t="shared" si="13"/>
        <v>30047.550000000003</v>
      </c>
      <c r="J167" s="21"/>
      <c r="K167" s="22">
        <f t="shared" si="14"/>
        <v>0</v>
      </c>
      <c r="L167" s="23">
        <v>0</v>
      </c>
      <c r="M167" s="22">
        <f t="shared" si="15"/>
        <v>0</v>
      </c>
      <c r="N167" s="21">
        <f t="shared" si="11"/>
        <v>3</v>
      </c>
      <c r="O167" s="22">
        <f t="shared" si="11"/>
        <v>30047.550000000003</v>
      </c>
      <c r="P167" s="24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9"/>
      <c r="AJ167" s="25"/>
      <c r="AK167" s="29"/>
      <c r="AL167" s="25"/>
      <c r="AM167" s="25"/>
      <c r="AN167" s="25"/>
      <c r="AO167" s="25"/>
      <c r="AP167" s="25"/>
      <c r="AQ167" s="25"/>
      <c r="AR167" s="25"/>
      <c r="AS167" s="25"/>
      <c r="AT167" s="25"/>
      <c r="AU167" s="26">
        <f t="shared" si="12"/>
        <v>0</v>
      </c>
    </row>
    <row r="168" spans="1:47" x14ac:dyDescent="0.3">
      <c r="A168" t="s">
        <v>36</v>
      </c>
      <c r="B168" s="82"/>
      <c r="C168" s="19">
        <v>44019</v>
      </c>
      <c r="D168" s="19">
        <v>44019</v>
      </c>
      <c r="E168" s="20" t="s">
        <v>184</v>
      </c>
      <c r="F168" s="21" t="s">
        <v>35</v>
      </c>
      <c r="G168" s="22">
        <v>11701.753199999999</v>
      </c>
      <c r="H168" s="21">
        <v>1</v>
      </c>
      <c r="I168" s="22">
        <f t="shared" si="13"/>
        <v>11701.753199999999</v>
      </c>
      <c r="J168" s="21"/>
      <c r="K168" s="22">
        <f t="shared" si="14"/>
        <v>0</v>
      </c>
      <c r="L168" s="23">
        <v>0</v>
      </c>
      <c r="M168" s="22">
        <f t="shared" si="15"/>
        <v>0</v>
      </c>
      <c r="N168" s="21">
        <f t="shared" si="11"/>
        <v>1</v>
      </c>
      <c r="O168" s="22">
        <f t="shared" si="11"/>
        <v>11701.753199999999</v>
      </c>
      <c r="P168" s="24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9"/>
      <c r="AJ168" s="25"/>
      <c r="AK168" s="29"/>
      <c r="AL168" s="25"/>
      <c r="AM168" s="25"/>
      <c r="AN168" s="25"/>
      <c r="AO168" s="25"/>
      <c r="AP168" s="25"/>
      <c r="AQ168" s="25"/>
      <c r="AR168" s="25"/>
      <c r="AS168" s="25"/>
      <c r="AT168" s="25"/>
      <c r="AU168" s="26">
        <f t="shared" si="12"/>
        <v>0</v>
      </c>
    </row>
    <row r="169" spans="1:47" x14ac:dyDescent="0.3">
      <c r="A169" t="s">
        <v>36</v>
      </c>
      <c r="B169" s="28">
        <v>117</v>
      </c>
      <c r="C169" s="19">
        <v>42146</v>
      </c>
      <c r="D169" s="19">
        <v>42146</v>
      </c>
      <c r="E169" s="20" t="s">
        <v>185</v>
      </c>
      <c r="F169" s="21" t="s">
        <v>35</v>
      </c>
      <c r="G169" s="22">
        <v>3455</v>
      </c>
      <c r="H169" s="21">
        <v>10</v>
      </c>
      <c r="I169" s="22">
        <f t="shared" si="13"/>
        <v>34550</v>
      </c>
      <c r="J169" s="21"/>
      <c r="K169" s="22">
        <f t="shared" si="14"/>
        <v>0</v>
      </c>
      <c r="L169" s="23">
        <v>0</v>
      </c>
      <c r="M169" s="22">
        <f t="shared" si="15"/>
        <v>0</v>
      </c>
      <c r="N169" s="21">
        <f t="shared" si="11"/>
        <v>10</v>
      </c>
      <c r="O169" s="22">
        <f t="shared" si="11"/>
        <v>34550</v>
      </c>
      <c r="P169" s="24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9"/>
      <c r="AJ169" s="25"/>
      <c r="AK169" s="29"/>
      <c r="AL169" s="25"/>
      <c r="AM169" s="25"/>
      <c r="AN169" s="25"/>
      <c r="AO169" s="25"/>
      <c r="AP169" s="25"/>
      <c r="AQ169" s="25"/>
      <c r="AR169" s="25"/>
      <c r="AS169" s="25"/>
      <c r="AT169" s="25"/>
      <c r="AU169" s="26">
        <f t="shared" si="12"/>
        <v>0</v>
      </c>
    </row>
    <row r="170" spans="1:47" x14ac:dyDescent="0.3">
      <c r="A170" t="s">
        <v>36</v>
      </c>
      <c r="B170" s="28">
        <v>118</v>
      </c>
      <c r="C170" s="19">
        <v>43718</v>
      </c>
      <c r="D170" s="19">
        <v>43718</v>
      </c>
      <c r="E170" s="20" t="s">
        <v>186</v>
      </c>
      <c r="F170" s="21" t="s">
        <v>35</v>
      </c>
      <c r="G170" s="22">
        <v>5750.14</v>
      </c>
      <c r="H170" s="21">
        <v>5</v>
      </c>
      <c r="I170" s="22">
        <f t="shared" si="13"/>
        <v>28750.7</v>
      </c>
      <c r="J170" s="21"/>
      <c r="K170" s="22">
        <f t="shared" si="14"/>
        <v>0</v>
      </c>
      <c r="L170" s="23">
        <v>1</v>
      </c>
      <c r="M170" s="22">
        <f t="shared" si="15"/>
        <v>5750.14</v>
      </c>
      <c r="N170" s="21">
        <f t="shared" si="11"/>
        <v>4</v>
      </c>
      <c r="O170" s="22">
        <f t="shared" si="11"/>
        <v>23000.560000000001</v>
      </c>
      <c r="P170" s="24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>
        <v>1</v>
      </c>
      <c r="AD170" s="25"/>
      <c r="AE170" s="25"/>
      <c r="AF170" s="25"/>
      <c r="AG170" s="25"/>
      <c r="AH170" s="25"/>
      <c r="AI170" s="29"/>
      <c r="AJ170" s="25"/>
      <c r="AK170" s="29"/>
      <c r="AL170" s="25"/>
      <c r="AM170" s="25"/>
      <c r="AN170" s="25"/>
      <c r="AO170" s="25"/>
      <c r="AP170" s="25"/>
      <c r="AQ170" s="25"/>
      <c r="AR170" s="25"/>
      <c r="AS170" s="25"/>
      <c r="AT170" s="25"/>
      <c r="AU170" s="26">
        <f t="shared" si="12"/>
        <v>1</v>
      </c>
    </row>
    <row r="171" spans="1:47" x14ac:dyDescent="0.3">
      <c r="A171" t="s">
        <v>36</v>
      </c>
      <c r="B171" s="28">
        <v>119</v>
      </c>
      <c r="C171" s="19">
        <v>42740</v>
      </c>
      <c r="D171" s="19">
        <v>42740</v>
      </c>
      <c r="E171" s="20" t="s">
        <v>187</v>
      </c>
      <c r="F171" s="21" t="s">
        <v>35</v>
      </c>
      <c r="G171" s="22">
        <v>4370</v>
      </c>
      <c r="H171" s="21">
        <v>4</v>
      </c>
      <c r="I171" s="22">
        <f t="shared" si="13"/>
        <v>17480</v>
      </c>
      <c r="J171" s="21"/>
      <c r="K171" s="22">
        <f t="shared" si="14"/>
        <v>0</v>
      </c>
      <c r="L171" s="23">
        <v>0</v>
      </c>
      <c r="M171" s="22">
        <f t="shared" si="15"/>
        <v>0</v>
      </c>
      <c r="N171" s="21">
        <f t="shared" si="11"/>
        <v>4</v>
      </c>
      <c r="O171" s="22">
        <f t="shared" si="11"/>
        <v>17480</v>
      </c>
      <c r="P171" s="24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9"/>
      <c r="AJ171" s="25"/>
      <c r="AK171" s="29"/>
      <c r="AL171" s="25"/>
      <c r="AM171" s="25"/>
      <c r="AN171" s="25"/>
      <c r="AO171" s="25"/>
      <c r="AP171" s="25"/>
      <c r="AQ171" s="25"/>
      <c r="AR171" s="25"/>
      <c r="AS171" s="25"/>
      <c r="AT171" s="25"/>
      <c r="AU171" s="26">
        <f t="shared" si="12"/>
        <v>0</v>
      </c>
    </row>
    <row r="172" spans="1:47" x14ac:dyDescent="0.3">
      <c r="A172" t="s">
        <v>36</v>
      </c>
      <c r="B172" s="28">
        <v>120</v>
      </c>
      <c r="C172" s="19">
        <v>42740</v>
      </c>
      <c r="D172" s="19">
        <v>42740</v>
      </c>
      <c r="E172" s="20" t="s">
        <v>188</v>
      </c>
      <c r="F172" s="21" t="s">
        <v>35</v>
      </c>
      <c r="G172" s="22">
        <v>3050.01</v>
      </c>
      <c r="H172" s="21">
        <v>1</v>
      </c>
      <c r="I172" s="22">
        <f t="shared" si="13"/>
        <v>3050.01</v>
      </c>
      <c r="J172" s="21"/>
      <c r="K172" s="22">
        <f t="shared" si="14"/>
        <v>0</v>
      </c>
      <c r="L172" s="23">
        <v>0</v>
      </c>
      <c r="M172" s="22">
        <f t="shared" si="15"/>
        <v>0</v>
      </c>
      <c r="N172" s="21">
        <f t="shared" si="11"/>
        <v>1</v>
      </c>
      <c r="O172" s="22">
        <f t="shared" si="11"/>
        <v>3050.01</v>
      </c>
      <c r="P172" s="24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9"/>
      <c r="AJ172" s="25"/>
      <c r="AK172" s="29"/>
      <c r="AL172" s="25"/>
      <c r="AM172" s="25"/>
      <c r="AN172" s="25"/>
      <c r="AO172" s="25"/>
      <c r="AP172" s="25"/>
      <c r="AQ172" s="25"/>
      <c r="AR172" s="25"/>
      <c r="AS172" s="25"/>
      <c r="AT172" s="25"/>
      <c r="AU172" s="26">
        <f t="shared" si="12"/>
        <v>0</v>
      </c>
    </row>
    <row r="173" spans="1:47" x14ac:dyDescent="0.3">
      <c r="A173" t="s">
        <v>36</v>
      </c>
      <c r="B173" s="82">
        <v>121</v>
      </c>
      <c r="C173" s="19">
        <v>42375</v>
      </c>
      <c r="D173" s="19">
        <v>42375</v>
      </c>
      <c r="E173" s="20" t="s">
        <v>189</v>
      </c>
      <c r="F173" s="21" t="s">
        <v>35</v>
      </c>
      <c r="G173" s="22">
        <v>2295</v>
      </c>
      <c r="H173" s="21">
        <v>1</v>
      </c>
      <c r="I173" s="22">
        <f t="shared" si="13"/>
        <v>2295</v>
      </c>
      <c r="J173" s="21"/>
      <c r="K173" s="22">
        <f t="shared" si="14"/>
        <v>0</v>
      </c>
      <c r="L173" s="23">
        <v>0</v>
      </c>
      <c r="M173" s="22">
        <f t="shared" si="15"/>
        <v>0</v>
      </c>
      <c r="N173" s="21">
        <f t="shared" si="11"/>
        <v>1</v>
      </c>
      <c r="O173" s="22">
        <f t="shared" si="11"/>
        <v>2295</v>
      </c>
      <c r="P173" s="24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9"/>
      <c r="AJ173" s="25"/>
      <c r="AK173" s="29"/>
      <c r="AL173" s="25"/>
      <c r="AM173" s="25"/>
      <c r="AN173" s="25"/>
      <c r="AO173" s="25"/>
      <c r="AP173" s="25"/>
      <c r="AQ173" s="25"/>
      <c r="AR173" s="25"/>
      <c r="AS173" s="25"/>
      <c r="AT173" s="25"/>
      <c r="AU173" s="26">
        <f t="shared" si="12"/>
        <v>0</v>
      </c>
    </row>
    <row r="174" spans="1:47" x14ac:dyDescent="0.3">
      <c r="A174" t="s">
        <v>36</v>
      </c>
      <c r="B174" s="82"/>
      <c r="C174" s="19">
        <v>42740</v>
      </c>
      <c r="D174" s="19">
        <v>42740</v>
      </c>
      <c r="E174" s="20" t="s">
        <v>190</v>
      </c>
      <c r="F174" s="21" t="s">
        <v>35</v>
      </c>
      <c r="G174" s="22">
        <v>3050.01</v>
      </c>
      <c r="H174" s="21">
        <v>1</v>
      </c>
      <c r="I174" s="22">
        <f t="shared" si="13"/>
        <v>3050.01</v>
      </c>
      <c r="J174" s="21"/>
      <c r="K174" s="22">
        <f t="shared" si="14"/>
        <v>0</v>
      </c>
      <c r="L174" s="23">
        <v>0</v>
      </c>
      <c r="M174" s="22">
        <f t="shared" si="15"/>
        <v>0</v>
      </c>
      <c r="N174" s="21">
        <f t="shared" si="11"/>
        <v>1</v>
      </c>
      <c r="O174" s="22">
        <f t="shared" si="11"/>
        <v>3050.01</v>
      </c>
      <c r="P174" s="24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9"/>
      <c r="AJ174" s="25"/>
      <c r="AK174" s="29"/>
      <c r="AL174" s="25"/>
      <c r="AM174" s="25"/>
      <c r="AN174" s="25"/>
      <c r="AO174" s="25"/>
      <c r="AP174" s="25"/>
      <c r="AQ174" s="25"/>
      <c r="AR174" s="25"/>
      <c r="AS174" s="25"/>
      <c r="AT174" s="25"/>
      <c r="AU174" s="26">
        <f t="shared" si="12"/>
        <v>0</v>
      </c>
    </row>
    <row r="175" spans="1:47" x14ac:dyDescent="0.3">
      <c r="A175" t="s">
        <v>36</v>
      </c>
      <c r="B175" s="28">
        <v>122</v>
      </c>
      <c r="C175" s="19">
        <v>42740</v>
      </c>
      <c r="D175" s="19">
        <v>42740</v>
      </c>
      <c r="E175" s="20" t="s">
        <v>191</v>
      </c>
      <c r="F175" s="21" t="s">
        <v>35</v>
      </c>
      <c r="G175" s="22">
        <v>3050.01</v>
      </c>
      <c r="H175" s="21">
        <v>1</v>
      </c>
      <c r="I175" s="22">
        <f t="shared" si="13"/>
        <v>3050.01</v>
      </c>
      <c r="J175" s="21"/>
      <c r="K175" s="22">
        <f t="shared" si="14"/>
        <v>0</v>
      </c>
      <c r="L175" s="23">
        <v>0</v>
      </c>
      <c r="M175" s="22">
        <f t="shared" si="15"/>
        <v>0</v>
      </c>
      <c r="N175" s="21">
        <f t="shared" si="11"/>
        <v>1</v>
      </c>
      <c r="O175" s="22">
        <f t="shared" si="11"/>
        <v>3050.01</v>
      </c>
      <c r="P175" s="24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9"/>
      <c r="AJ175" s="25"/>
      <c r="AK175" s="29"/>
      <c r="AL175" s="25"/>
      <c r="AM175" s="25"/>
      <c r="AN175" s="25"/>
      <c r="AO175" s="25"/>
      <c r="AP175" s="25"/>
      <c r="AQ175" s="25"/>
      <c r="AR175" s="25"/>
      <c r="AS175" s="25"/>
      <c r="AT175" s="25"/>
      <c r="AU175" s="26">
        <f t="shared" si="12"/>
        <v>0</v>
      </c>
    </row>
    <row r="176" spans="1:47" x14ac:dyDescent="0.3">
      <c r="A176" t="s">
        <v>36</v>
      </c>
      <c r="B176" s="28">
        <v>123</v>
      </c>
      <c r="C176" s="19">
        <v>42578</v>
      </c>
      <c r="D176" s="19">
        <v>42578</v>
      </c>
      <c r="E176" s="20" t="s">
        <v>192</v>
      </c>
      <c r="F176" s="21" t="s">
        <v>35</v>
      </c>
      <c r="G176" s="22">
        <v>7110.22</v>
      </c>
      <c r="H176" s="21">
        <v>13</v>
      </c>
      <c r="I176" s="22">
        <f t="shared" si="13"/>
        <v>92432.86</v>
      </c>
      <c r="J176" s="21"/>
      <c r="K176" s="22">
        <f t="shared" si="14"/>
        <v>0</v>
      </c>
      <c r="L176" s="23">
        <v>1</v>
      </c>
      <c r="M176" s="22">
        <f t="shared" si="15"/>
        <v>7110.22</v>
      </c>
      <c r="N176" s="21">
        <f t="shared" si="11"/>
        <v>12</v>
      </c>
      <c r="O176" s="22">
        <f t="shared" si="11"/>
        <v>85322.64</v>
      </c>
      <c r="P176" s="24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9">
        <v>1</v>
      </c>
      <c r="AJ176" s="25"/>
      <c r="AK176" s="29"/>
      <c r="AL176" s="25"/>
      <c r="AM176" s="25"/>
      <c r="AN176" s="25"/>
      <c r="AO176" s="25"/>
      <c r="AP176" s="25"/>
      <c r="AQ176" s="25"/>
      <c r="AR176" s="25"/>
      <c r="AS176" s="25"/>
      <c r="AT176" s="25"/>
      <c r="AU176" s="26">
        <f t="shared" si="12"/>
        <v>1</v>
      </c>
    </row>
    <row r="177" spans="1:47" s="36" customFormat="1" x14ac:dyDescent="0.3">
      <c r="A177" s="36" t="s">
        <v>45</v>
      </c>
      <c r="B177" s="37">
        <v>124</v>
      </c>
      <c r="C177" s="19">
        <v>44477</v>
      </c>
      <c r="D177" s="19">
        <v>44477</v>
      </c>
      <c r="E177" s="31" t="s">
        <v>193</v>
      </c>
      <c r="F177" s="30" t="s">
        <v>35</v>
      </c>
      <c r="G177" s="32">
        <v>5546.2124000000003</v>
      </c>
      <c r="H177" s="30">
        <v>8</v>
      </c>
      <c r="I177" s="32">
        <f t="shared" si="13"/>
        <v>44369.699200000003</v>
      </c>
      <c r="J177" s="30"/>
      <c r="K177" s="32">
        <f t="shared" si="14"/>
        <v>0</v>
      </c>
      <c r="L177" s="33">
        <v>1</v>
      </c>
      <c r="M177" s="32">
        <f t="shared" si="15"/>
        <v>5546.2124000000003</v>
      </c>
      <c r="N177" s="30">
        <f t="shared" si="11"/>
        <v>7</v>
      </c>
      <c r="O177" s="32">
        <f t="shared" si="11"/>
        <v>38823.486799999999</v>
      </c>
      <c r="P177" s="3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>
        <v>1</v>
      </c>
      <c r="AO177" s="29"/>
      <c r="AP177" s="29"/>
      <c r="AQ177" s="29"/>
      <c r="AR177" s="29"/>
      <c r="AS177" s="29"/>
      <c r="AT177" s="29"/>
      <c r="AU177" s="26">
        <f t="shared" si="12"/>
        <v>1</v>
      </c>
    </row>
    <row r="178" spans="1:47" x14ac:dyDescent="0.3">
      <c r="A178" t="s">
        <v>52</v>
      </c>
      <c r="B178" s="87">
        <v>125</v>
      </c>
      <c r="C178" s="19">
        <v>44174</v>
      </c>
      <c r="D178" s="19">
        <v>44174</v>
      </c>
      <c r="E178" s="20" t="s">
        <v>194</v>
      </c>
      <c r="F178" s="21" t="s">
        <v>35</v>
      </c>
      <c r="G178" s="22">
        <v>5664</v>
      </c>
      <c r="H178" s="21">
        <v>0</v>
      </c>
      <c r="I178" s="22">
        <f t="shared" si="13"/>
        <v>0</v>
      </c>
      <c r="J178" s="30"/>
      <c r="K178" s="22">
        <f t="shared" si="14"/>
        <v>0</v>
      </c>
      <c r="L178" s="23">
        <v>0</v>
      </c>
      <c r="M178" s="22">
        <f t="shared" si="15"/>
        <v>0</v>
      </c>
      <c r="N178" s="21">
        <f t="shared" si="11"/>
        <v>0</v>
      </c>
      <c r="O178" s="22">
        <f t="shared" si="11"/>
        <v>0</v>
      </c>
      <c r="P178" s="24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9"/>
      <c r="AJ178" s="25"/>
      <c r="AK178" s="29"/>
      <c r="AL178" s="25"/>
      <c r="AM178" s="25"/>
      <c r="AN178" s="25"/>
      <c r="AO178" s="25"/>
      <c r="AP178" s="25"/>
      <c r="AQ178" s="25"/>
      <c r="AR178" s="25"/>
      <c r="AS178" s="25"/>
      <c r="AT178" s="25"/>
      <c r="AU178" s="26">
        <f t="shared" si="12"/>
        <v>0</v>
      </c>
    </row>
    <row r="179" spans="1:47" s="36" customFormat="1" x14ac:dyDescent="0.3">
      <c r="A179" s="36" t="s">
        <v>45</v>
      </c>
      <c r="B179" s="86"/>
      <c r="C179" s="19">
        <v>44477</v>
      </c>
      <c r="D179" s="19">
        <v>44477</v>
      </c>
      <c r="E179" s="31" t="s">
        <v>194</v>
      </c>
      <c r="F179" s="30" t="s">
        <v>35</v>
      </c>
      <c r="G179" s="32">
        <v>7900.808</v>
      </c>
      <c r="H179" s="30">
        <v>8</v>
      </c>
      <c r="I179" s="32">
        <f t="shared" si="13"/>
        <v>63206.464</v>
      </c>
      <c r="J179" s="30"/>
      <c r="K179" s="32">
        <f t="shared" si="14"/>
        <v>0</v>
      </c>
      <c r="L179" s="33">
        <v>2</v>
      </c>
      <c r="M179" s="32">
        <f t="shared" si="15"/>
        <v>15801.616</v>
      </c>
      <c r="N179" s="30">
        <f t="shared" si="11"/>
        <v>6</v>
      </c>
      <c r="O179" s="32">
        <f t="shared" si="11"/>
        <v>47404.847999999998</v>
      </c>
      <c r="P179" s="3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>
        <v>1</v>
      </c>
      <c r="AF179" s="29"/>
      <c r="AG179" s="29"/>
      <c r="AH179" s="29"/>
      <c r="AI179" s="29"/>
      <c r="AJ179" s="29"/>
      <c r="AK179" s="29"/>
      <c r="AL179" s="29"/>
      <c r="AM179" s="29"/>
      <c r="AN179" s="29">
        <v>1</v>
      </c>
      <c r="AO179" s="29"/>
      <c r="AP179" s="29"/>
      <c r="AQ179" s="29"/>
      <c r="AR179" s="29"/>
      <c r="AS179" s="29"/>
      <c r="AT179" s="29"/>
      <c r="AU179" s="26">
        <f t="shared" si="12"/>
        <v>2</v>
      </c>
    </row>
    <row r="180" spans="1:47" x14ac:dyDescent="0.3">
      <c r="A180" t="s">
        <v>52</v>
      </c>
      <c r="B180" s="87">
        <v>126</v>
      </c>
      <c r="C180" s="19">
        <v>44174</v>
      </c>
      <c r="D180" s="19">
        <v>44174</v>
      </c>
      <c r="E180" s="20" t="s">
        <v>195</v>
      </c>
      <c r="F180" s="21" t="s">
        <v>35</v>
      </c>
      <c r="G180" s="22">
        <v>5664</v>
      </c>
      <c r="H180" s="21">
        <v>0</v>
      </c>
      <c r="I180" s="22">
        <f t="shared" si="13"/>
        <v>0</v>
      </c>
      <c r="J180" s="21"/>
      <c r="K180" s="22">
        <f t="shared" si="14"/>
        <v>0</v>
      </c>
      <c r="L180" s="23">
        <v>0</v>
      </c>
      <c r="M180" s="22">
        <f t="shared" si="15"/>
        <v>0</v>
      </c>
      <c r="N180" s="21">
        <f t="shared" si="11"/>
        <v>0</v>
      </c>
      <c r="O180" s="22">
        <f t="shared" si="11"/>
        <v>0</v>
      </c>
      <c r="P180" s="24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9"/>
      <c r="AJ180" s="25"/>
      <c r="AK180" s="29"/>
      <c r="AL180" s="25"/>
      <c r="AM180" s="25"/>
      <c r="AN180" s="25"/>
      <c r="AO180" s="25"/>
      <c r="AP180" s="25"/>
      <c r="AQ180" s="25"/>
      <c r="AR180" s="25"/>
      <c r="AS180" s="25"/>
      <c r="AT180" s="25"/>
      <c r="AU180" s="26">
        <f t="shared" si="12"/>
        <v>0</v>
      </c>
    </row>
    <row r="181" spans="1:47" s="36" customFormat="1" x14ac:dyDescent="0.3">
      <c r="A181" s="36" t="s">
        <v>45</v>
      </c>
      <c r="B181" s="86"/>
      <c r="C181" s="19">
        <v>44477</v>
      </c>
      <c r="D181" s="19">
        <v>44477</v>
      </c>
      <c r="E181" s="31" t="s">
        <v>195</v>
      </c>
      <c r="F181" s="30" t="s">
        <v>35</v>
      </c>
      <c r="G181" s="32">
        <v>7900.808</v>
      </c>
      <c r="H181" s="30">
        <v>9</v>
      </c>
      <c r="I181" s="32">
        <f t="shared" si="13"/>
        <v>71107.271999999997</v>
      </c>
      <c r="J181" s="30"/>
      <c r="K181" s="32">
        <f t="shared" si="14"/>
        <v>0</v>
      </c>
      <c r="L181" s="33">
        <v>1</v>
      </c>
      <c r="M181" s="32">
        <f t="shared" si="15"/>
        <v>7900.808</v>
      </c>
      <c r="N181" s="30">
        <f t="shared" si="11"/>
        <v>8</v>
      </c>
      <c r="O181" s="32">
        <f t="shared" si="11"/>
        <v>63206.464</v>
      </c>
      <c r="P181" s="3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>
        <v>1</v>
      </c>
      <c r="AO181" s="29"/>
      <c r="AP181" s="29"/>
      <c r="AQ181" s="29"/>
      <c r="AR181" s="29"/>
      <c r="AS181" s="29"/>
      <c r="AT181" s="29"/>
      <c r="AU181" s="26">
        <f t="shared" si="12"/>
        <v>1</v>
      </c>
    </row>
    <row r="182" spans="1:47" s="36" customFormat="1" x14ac:dyDescent="0.3">
      <c r="A182" s="36" t="s">
        <v>45</v>
      </c>
      <c r="B182" s="37">
        <v>127</v>
      </c>
      <c r="C182" s="19">
        <v>44477</v>
      </c>
      <c r="D182" s="19">
        <v>44477</v>
      </c>
      <c r="E182" s="31" t="s">
        <v>196</v>
      </c>
      <c r="F182" s="30" t="s">
        <v>35</v>
      </c>
      <c r="G182" s="32">
        <v>7900.808</v>
      </c>
      <c r="H182" s="30">
        <v>11</v>
      </c>
      <c r="I182" s="32">
        <f t="shared" si="13"/>
        <v>86908.888000000006</v>
      </c>
      <c r="J182" s="30"/>
      <c r="K182" s="32">
        <f t="shared" si="14"/>
        <v>0</v>
      </c>
      <c r="L182" s="33">
        <v>1</v>
      </c>
      <c r="M182" s="32">
        <f t="shared" si="15"/>
        <v>7900.808</v>
      </c>
      <c r="N182" s="30">
        <f t="shared" si="11"/>
        <v>10</v>
      </c>
      <c r="O182" s="32">
        <f t="shared" si="11"/>
        <v>79008.08</v>
      </c>
      <c r="P182" s="3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>
        <v>1</v>
      </c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6">
        <f t="shared" si="12"/>
        <v>1</v>
      </c>
    </row>
    <row r="183" spans="1:47" x14ac:dyDescent="0.3">
      <c r="A183" t="s">
        <v>36</v>
      </c>
      <c r="B183" s="28">
        <v>128</v>
      </c>
      <c r="C183" s="19">
        <v>43718</v>
      </c>
      <c r="D183" s="19">
        <v>43718</v>
      </c>
      <c r="E183" s="20" t="s">
        <v>197</v>
      </c>
      <c r="F183" s="21" t="s">
        <v>35</v>
      </c>
      <c r="G183" s="22">
        <v>12399.44</v>
      </c>
      <c r="H183" s="21">
        <v>2</v>
      </c>
      <c r="I183" s="22">
        <f t="shared" si="13"/>
        <v>24798.880000000001</v>
      </c>
      <c r="J183" s="21"/>
      <c r="K183" s="22">
        <f t="shared" si="14"/>
        <v>0</v>
      </c>
      <c r="L183" s="23">
        <v>0</v>
      </c>
      <c r="M183" s="22">
        <f t="shared" si="15"/>
        <v>0</v>
      </c>
      <c r="N183" s="21">
        <f t="shared" si="11"/>
        <v>2</v>
      </c>
      <c r="O183" s="22">
        <f t="shared" si="11"/>
        <v>24798.880000000001</v>
      </c>
      <c r="P183" s="24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9"/>
      <c r="AJ183" s="25"/>
      <c r="AK183" s="29"/>
      <c r="AL183" s="25"/>
      <c r="AM183" s="25"/>
      <c r="AN183" s="25"/>
      <c r="AO183" s="25"/>
      <c r="AP183" s="25"/>
      <c r="AQ183" s="25"/>
      <c r="AR183" s="25"/>
      <c r="AS183" s="25"/>
      <c r="AT183" s="25"/>
      <c r="AU183" s="26">
        <f t="shared" si="12"/>
        <v>0</v>
      </c>
    </row>
    <row r="184" spans="1:47" x14ac:dyDescent="0.3">
      <c r="A184" t="s">
        <v>36</v>
      </c>
      <c r="B184" s="28">
        <v>129</v>
      </c>
      <c r="C184" s="19">
        <v>43528</v>
      </c>
      <c r="D184" s="19">
        <v>43528</v>
      </c>
      <c r="E184" s="20" t="s">
        <v>198</v>
      </c>
      <c r="F184" s="21" t="s">
        <v>35</v>
      </c>
      <c r="G184" s="22">
        <v>11262.42</v>
      </c>
      <c r="H184" s="21">
        <v>2</v>
      </c>
      <c r="I184" s="22">
        <f t="shared" si="13"/>
        <v>22524.84</v>
      </c>
      <c r="J184" s="21"/>
      <c r="K184" s="22">
        <f t="shared" si="14"/>
        <v>0</v>
      </c>
      <c r="L184" s="23">
        <v>0</v>
      </c>
      <c r="M184" s="22">
        <f t="shared" si="15"/>
        <v>0</v>
      </c>
      <c r="N184" s="21">
        <f t="shared" si="11"/>
        <v>2</v>
      </c>
      <c r="O184" s="22">
        <f t="shared" si="11"/>
        <v>22524.84</v>
      </c>
      <c r="P184" s="24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9"/>
      <c r="AJ184" s="25"/>
      <c r="AK184" s="29"/>
      <c r="AL184" s="25"/>
      <c r="AM184" s="25"/>
      <c r="AN184" s="25"/>
      <c r="AO184" s="25"/>
      <c r="AP184" s="25"/>
      <c r="AQ184" s="25"/>
      <c r="AR184" s="25"/>
      <c r="AS184" s="25"/>
      <c r="AT184" s="25"/>
      <c r="AU184" s="26">
        <f t="shared" si="12"/>
        <v>0</v>
      </c>
    </row>
    <row r="185" spans="1:47" x14ac:dyDescent="0.3">
      <c r="A185" t="s">
        <v>36</v>
      </c>
      <c r="B185" s="82">
        <v>130</v>
      </c>
      <c r="C185" s="19">
        <v>43709</v>
      </c>
      <c r="D185" s="19">
        <v>43709</v>
      </c>
      <c r="E185" s="20" t="s">
        <v>199</v>
      </c>
      <c r="F185" s="21" t="s">
        <v>35</v>
      </c>
      <c r="G185" s="22">
        <v>12399.44</v>
      </c>
      <c r="H185" s="21">
        <v>2</v>
      </c>
      <c r="I185" s="22">
        <f t="shared" si="13"/>
        <v>24798.880000000001</v>
      </c>
      <c r="J185" s="21"/>
      <c r="K185" s="22">
        <f t="shared" si="14"/>
        <v>0</v>
      </c>
      <c r="L185" s="23">
        <v>0</v>
      </c>
      <c r="M185" s="22">
        <f t="shared" si="15"/>
        <v>0</v>
      </c>
      <c r="N185" s="21">
        <f t="shared" si="11"/>
        <v>2</v>
      </c>
      <c r="O185" s="22">
        <f t="shared" si="11"/>
        <v>24798.880000000001</v>
      </c>
      <c r="P185" s="24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9"/>
      <c r="AJ185" s="25"/>
      <c r="AK185" s="29"/>
      <c r="AL185" s="25"/>
      <c r="AM185" s="25"/>
      <c r="AN185" s="25"/>
      <c r="AO185" s="25"/>
      <c r="AP185" s="25"/>
      <c r="AQ185" s="25"/>
      <c r="AR185" s="25"/>
      <c r="AS185" s="25"/>
      <c r="AT185" s="25"/>
      <c r="AU185" s="26">
        <f t="shared" si="12"/>
        <v>0</v>
      </c>
    </row>
    <row r="186" spans="1:47" x14ac:dyDescent="0.3">
      <c r="A186" t="s">
        <v>36</v>
      </c>
      <c r="B186" s="82"/>
      <c r="C186" s="19">
        <v>43325</v>
      </c>
      <c r="D186" s="19">
        <v>43325</v>
      </c>
      <c r="E186" s="20" t="s">
        <v>199</v>
      </c>
      <c r="F186" s="21" t="s">
        <v>35</v>
      </c>
      <c r="G186" s="22">
        <v>11822.01</v>
      </c>
      <c r="H186" s="21">
        <v>3</v>
      </c>
      <c r="I186" s="22">
        <f t="shared" si="13"/>
        <v>35466.03</v>
      </c>
      <c r="J186" s="21"/>
      <c r="K186" s="22">
        <f t="shared" si="14"/>
        <v>0</v>
      </c>
      <c r="L186" s="23">
        <v>0</v>
      </c>
      <c r="M186" s="22">
        <f t="shared" si="15"/>
        <v>0</v>
      </c>
      <c r="N186" s="21">
        <f t="shared" si="11"/>
        <v>3</v>
      </c>
      <c r="O186" s="22">
        <f t="shared" si="11"/>
        <v>35466.03</v>
      </c>
      <c r="P186" s="24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9"/>
      <c r="AJ186" s="25"/>
      <c r="AK186" s="29"/>
      <c r="AL186" s="25"/>
      <c r="AM186" s="25"/>
      <c r="AN186" s="25"/>
      <c r="AO186" s="25"/>
      <c r="AP186" s="25"/>
      <c r="AQ186" s="25"/>
      <c r="AR186" s="25"/>
      <c r="AS186" s="25"/>
      <c r="AT186" s="25"/>
      <c r="AU186" s="26">
        <f t="shared" si="12"/>
        <v>0</v>
      </c>
    </row>
    <row r="187" spans="1:47" x14ac:dyDescent="0.3">
      <c r="A187" t="s">
        <v>36</v>
      </c>
      <c r="B187" s="82">
        <v>131</v>
      </c>
      <c r="C187" s="19">
        <v>43073</v>
      </c>
      <c r="D187" s="19">
        <v>43073</v>
      </c>
      <c r="E187" s="20" t="s">
        <v>200</v>
      </c>
      <c r="F187" s="21" t="s">
        <v>35</v>
      </c>
      <c r="G187" s="22">
        <v>10599.99</v>
      </c>
      <c r="H187" s="21">
        <v>1</v>
      </c>
      <c r="I187" s="22">
        <f t="shared" si="13"/>
        <v>10599.99</v>
      </c>
      <c r="J187" s="21"/>
      <c r="K187" s="22">
        <f t="shared" si="14"/>
        <v>0</v>
      </c>
      <c r="L187" s="23">
        <v>0</v>
      </c>
      <c r="M187" s="22">
        <f t="shared" si="15"/>
        <v>0</v>
      </c>
      <c r="N187" s="21">
        <f t="shared" si="11"/>
        <v>1</v>
      </c>
      <c r="O187" s="22">
        <f t="shared" si="11"/>
        <v>10599.99</v>
      </c>
      <c r="P187" s="24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9"/>
      <c r="AJ187" s="25"/>
      <c r="AK187" s="29"/>
      <c r="AL187" s="25"/>
      <c r="AM187" s="25"/>
      <c r="AN187" s="25"/>
      <c r="AO187" s="25"/>
      <c r="AP187" s="25"/>
      <c r="AQ187" s="25"/>
      <c r="AR187" s="25"/>
      <c r="AS187" s="25"/>
      <c r="AT187" s="25"/>
      <c r="AU187" s="26">
        <f t="shared" si="12"/>
        <v>0</v>
      </c>
    </row>
    <row r="188" spans="1:47" x14ac:dyDescent="0.3">
      <c r="A188" t="s">
        <v>180</v>
      </c>
      <c r="B188" s="82"/>
      <c r="C188" s="19">
        <v>43718</v>
      </c>
      <c r="D188" s="19">
        <v>43718</v>
      </c>
      <c r="E188" s="20" t="s">
        <v>200</v>
      </c>
      <c r="F188" s="21" t="s">
        <v>35</v>
      </c>
      <c r="G188" s="22">
        <v>12399.44</v>
      </c>
      <c r="H188" s="21">
        <v>2</v>
      </c>
      <c r="I188" s="22">
        <f t="shared" si="13"/>
        <v>24798.880000000001</v>
      </c>
      <c r="J188" s="21"/>
      <c r="K188" s="22">
        <f t="shared" si="14"/>
        <v>0</v>
      </c>
      <c r="L188" s="23">
        <v>0</v>
      </c>
      <c r="M188" s="22">
        <f t="shared" si="15"/>
        <v>0</v>
      </c>
      <c r="N188" s="21">
        <f t="shared" si="11"/>
        <v>2</v>
      </c>
      <c r="O188" s="22">
        <f t="shared" si="11"/>
        <v>24798.880000000001</v>
      </c>
      <c r="P188" s="24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9"/>
      <c r="AJ188" s="25"/>
      <c r="AK188" s="29"/>
      <c r="AL188" s="25"/>
      <c r="AM188" s="25"/>
      <c r="AN188" s="25"/>
      <c r="AO188" s="25"/>
      <c r="AP188" s="25"/>
      <c r="AQ188" s="25"/>
      <c r="AR188" s="25"/>
      <c r="AS188" s="25"/>
      <c r="AT188" s="25"/>
      <c r="AU188" s="26">
        <f t="shared" si="12"/>
        <v>0</v>
      </c>
    </row>
    <row r="189" spans="1:47" x14ac:dyDescent="0.3">
      <c r="A189" t="s">
        <v>180</v>
      </c>
      <c r="B189" s="82"/>
      <c r="C189" s="19">
        <v>43528</v>
      </c>
      <c r="D189" s="19">
        <v>43528</v>
      </c>
      <c r="E189" s="20" t="s">
        <v>200</v>
      </c>
      <c r="F189" s="21" t="s">
        <v>35</v>
      </c>
      <c r="G189" s="22">
        <v>11262.415000000001</v>
      </c>
      <c r="H189" s="21">
        <v>3</v>
      </c>
      <c r="I189" s="22">
        <f t="shared" si="13"/>
        <v>33787.245000000003</v>
      </c>
      <c r="J189" s="21"/>
      <c r="K189" s="22">
        <f t="shared" si="14"/>
        <v>0</v>
      </c>
      <c r="L189" s="23">
        <v>0</v>
      </c>
      <c r="M189" s="22">
        <f t="shared" si="15"/>
        <v>0</v>
      </c>
      <c r="N189" s="21">
        <f t="shared" si="11"/>
        <v>3</v>
      </c>
      <c r="O189" s="22">
        <f t="shared" si="11"/>
        <v>33787.245000000003</v>
      </c>
      <c r="P189" s="24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9"/>
      <c r="AJ189" s="25"/>
      <c r="AK189" s="29"/>
      <c r="AL189" s="25"/>
      <c r="AM189" s="25"/>
      <c r="AN189" s="25"/>
      <c r="AO189" s="25"/>
      <c r="AP189" s="25"/>
      <c r="AQ189" s="25"/>
      <c r="AR189" s="25"/>
      <c r="AS189" s="25"/>
      <c r="AT189" s="25"/>
      <c r="AU189" s="26">
        <f t="shared" si="12"/>
        <v>0</v>
      </c>
    </row>
    <row r="190" spans="1:47" x14ac:dyDescent="0.3">
      <c r="A190" t="s">
        <v>180</v>
      </c>
      <c r="B190" s="82">
        <v>132</v>
      </c>
      <c r="C190" s="19">
        <v>43719</v>
      </c>
      <c r="D190" s="19">
        <v>43719</v>
      </c>
      <c r="E190" s="20" t="s">
        <v>201</v>
      </c>
      <c r="F190" s="21" t="s">
        <v>35</v>
      </c>
      <c r="G190" s="22">
        <v>8329.619999999999</v>
      </c>
      <c r="H190" s="21">
        <v>1</v>
      </c>
      <c r="I190" s="22">
        <f t="shared" si="13"/>
        <v>8329.619999999999</v>
      </c>
      <c r="J190" s="21"/>
      <c r="K190" s="22">
        <f t="shared" si="14"/>
        <v>0</v>
      </c>
      <c r="L190" s="23">
        <v>0</v>
      </c>
      <c r="M190" s="22">
        <f t="shared" si="15"/>
        <v>0</v>
      </c>
      <c r="N190" s="21">
        <f t="shared" si="11"/>
        <v>1</v>
      </c>
      <c r="O190" s="22">
        <f t="shared" si="11"/>
        <v>8329.619999999999</v>
      </c>
      <c r="P190" s="24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9"/>
      <c r="AJ190" s="25"/>
      <c r="AK190" s="29"/>
      <c r="AL190" s="25"/>
      <c r="AM190" s="25"/>
      <c r="AN190" s="25"/>
      <c r="AO190" s="25"/>
      <c r="AP190" s="25"/>
      <c r="AQ190" s="25"/>
      <c r="AR190" s="25"/>
      <c r="AS190" s="25"/>
      <c r="AT190" s="25"/>
      <c r="AU190" s="26">
        <f t="shared" si="12"/>
        <v>0</v>
      </c>
    </row>
    <row r="191" spans="1:47" x14ac:dyDescent="0.3">
      <c r="A191" t="s">
        <v>180</v>
      </c>
      <c r="B191" s="82"/>
      <c r="C191" s="19">
        <v>43073</v>
      </c>
      <c r="D191" s="19">
        <v>43073</v>
      </c>
      <c r="E191" s="20" t="s">
        <v>201</v>
      </c>
      <c r="F191" s="21" t="s">
        <v>35</v>
      </c>
      <c r="G191" s="22">
        <v>10599.99</v>
      </c>
      <c r="H191" s="21">
        <v>3</v>
      </c>
      <c r="I191" s="22">
        <f t="shared" si="13"/>
        <v>31799.97</v>
      </c>
      <c r="J191" s="21"/>
      <c r="K191" s="22">
        <f t="shared" si="14"/>
        <v>0</v>
      </c>
      <c r="L191" s="23">
        <v>0</v>
      </c>
      <c r="M191" s="22">
        <f t="shared" si="15"/>
        <v>0</v>
      </c>
      <c r="N191" s="21">
        <f t="shared" si="11"/>
        <v>3</v>
      </c>
      <c r="O191" s="22">
        <f t="shared" si="11"/>
        <v>31799.97</v>
      </c>
      <c r="P191" s="24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9"/>
      <c r="AJ191" s="25"/>
      <c r="AK191" s="29"/>
      <c r="AL191" s="25"/>
      <c r="AM191" s="25"/>
      <c r="AN191" s="25"/>
      <c r="AO191" s="25"/>
      <c r="AP191" s="25"/>
      <c r="AQ191" s="25"/>
      <c r="AR191" s="25"/>
      <c r="AS191" s="25"/>
      <c r="AT191" s="25"/>
      <c r="AU191" s="26">
        <f t="shared" si="12"/>
        <v>0</v>
      </c>
    </row>
    <row r="192" spans="1:47" x14ac:dyDescent="0.3">
      <c r="A192" t="s">
        <v>180</v>
      </c>
      <c r="B192" s="82">
        <v>133</v>
      </c>
      <c r="C192" s="19">
        <v>42988</v>
      </c>
      <c r="D192" s="19">
        <v>42988</v>
      </c>
      <c r="E192" s="20" t="s">
        <v>202</v>
      </c>
      <c r="F192" s="21" t="s">
        <v>35</v>
      </c>
      <c r="G192" s="22">
        <v>3495.16</v>
      </c>
      <c r="H192" s="21">
        <v>2</v>
      </c>
      <c r="I192" s="22">
        <f t="shared" si="13"/>
        <v>6990.32</v>
      </c>
      <c r="J192" s="21"/>
      <c r="K192" s="22">
        <f t="shared" si="14"/>
        <v>0</v>
      </c>
      <c r="L192" s="23">
        <v>0</v>
      </c>
      <c r="M192" s="22">
        <f t="shared" si="15"/>
        <v>0</v>
      </c>
      <c r="N192" s="21">
        <f t="shared" si="11"/>
        <v>2</v>
      </c>
      <c r="O192" s="22">
        <f t="shared" si="11"/>
        <v>6990.32</v>
      </c>
      <c r="P192" s="24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9"/>
      <c r="AJ192" s="25"/>
      <c r="AK192" s="29"/>
      <c r="AL192" s="25"/>
      <c r="AM192" s="25"/>
      <c r="AN192" s="25"/>
      <c r="AO192" s="25"/>
      <c r="AP192" s="25"/>
      <c r="AQ192" s="25"/>
      <c r="AR192" s="25"/>
      <c r="AS192" s="25"/>
      <c r="AT192" s="25"/>
      <c r="AU192" s="26">
        <f t="shared" si="12"/>
        <v>0</v>
      </c>
    </row>
    <row r="193" spans="1:47" x14ac:dyDescent="0.3">
      <c r="A193" t="s">
        <v>180</v>
      </c>
      <c r="B193" s="82"/>
      <c r="C193" s="19">
        <v>44019</v>
      </c>
      <c r="D193" s="19">
        <v>44019</v>
      </c>
      <c r="E193" s="20" t="s">
        <v>202</v>
      </c>
      <c r="F193" s="21" t="s">
        <v>35</v>
      </c>
      <c r="G193" s="22">
        <v>4956</v>
      </c>
      <c r="H193" s="21">
        <v>1</v>
      </c>
      <c r="I193" s="22">
        <f t="shared" si="13"/>
        <v>4956</v>
      </c>
      <c r="J193" s="21"/>
      <c r="K193" s="22">
        <f t="shared" si="14"/>
        <v>0</v>
      </c>
      <c r="L193" s="23">
        <v>0</v>
      </c>
      <c r="M193" s="22">
        <f t="shared" si="15"/>
        <v>0</v>
      </c>
      <c r="N193" s="21">
        <f t="shared" si="11"/>
        <v>1</v>
      </c>
      <c r="O193" s="22">
        <f t="shared" si="11"/>
        <v>4956</v>
      </c>
      <c r="P193" s="24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9"/>
      <c r="AJ193" s="25"/>
      <c r="AK193" s="29"/>
      <c r="AL193" s="25"/>
      <c r="AM193" s="25"/>
      <c r="AN193" s="25"/>
      <c r="AO193" s="25"/>
      <c r="AP193" s="25"/>
      <c r="AQ193" s="25"/>
      <c r="AR193" s="25"/>
      <c r="AS193" s="25"/>
      <c r="AT193" s="25"/>
      <c r="AU193" s="26">
        <f t="shared" si="12"/>
        <v>0</v>
      </c>
    </row>
    <row r="194" spans="1:47" x14ac:dyDescent="0.3">
      <c r="A194" t="s">
        <v>180</v>
      </c>
      <c r="B194" s="82"/>
      <c r="C194" s="19">
        <v>43718</v>
      </c>
      <c r="D194" s="19">
        <v>43718</v>
      </c>
      <c r="E194" s="20" t="s">
        <v>202</v>
      </c>
      <c r="F194" s="21" t="s">
        <v>35</v>
      </c>
      <c r="G194" s="22">
        <v>3933.1642000000002</v>
      </c>
      <c r="H194" s="21">
        <v>3</v>
      </c>
      <c r="I194" s="22">
        <f t="shared" si="13"/>
        <v>11799.492600000001</v>
      </c>
      <c r="J194" s="21"/>
      <c r="K194" s="22">
        <f t="shared" si="14"/>
        <v>0</v>
      </c>
      <c r="L194" s="23">
        <v>0</v>
      </c>
      <c r="M194" s="22">
        <f t="shared" si="15"/>
        <v>0</v>
      </c>
      <c r="N194" s="21">
        <f t="shared" ref="N194:O212" si="16">(H194+J194)-L194</f>
        <v>3</v>
      </c>
      <c r="O194" s="22">
        <f t="shared" si="16"/>
        <v>11799.492600000001</v>
      </c>
      <c r="P194" s="24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9"/>
      <c r="AJ194" s="25"/>
      <c r="AK194" s="29"/>
      <c r="AL194" s="25"/>
      <c r="AM194" s="25"/>
      <c r="AN194" s="25"/>
      <c r="AO194" s="25"/>
      <c r="AP194" s="25"/>
      <c r="AQ194" s="25"/>
      <c r="AR194" s="25"/>
      <c r="AS194" s="25"/>
      <c r="AT194" s="25"/>
      <c r="AU194" s="26">
        <f t="shared" si="12"/>
        <v>0</v>
      </c>
    </row>
    <row r="195" spans="1:47" s="36" customFormat="1" x14ac:dyDescent="0.3">
      <c r="A195" s="36" t="s">
        <v>45</v>
      </c>
      <c r="B195" s="37">
        <v>134</v>
      </c>
      <c r="C195" s="19" t="s">
        <v>203</v>
      </c>
      <c r="D195" s="19">
        <v>44477</v>
      </c>
      <c r="E195" s="31" t="s">
        <v>204</v>
      </c>
      <c r="F195" s="30" t="s">
        <v>35</v>
      </c>
      <c r="G195" s="32">
        <v>9673.7579999999998</v>
      </c>
      <c r="H195" s="30">
        <v>4</v>
      </c>
      <c r="I195" s="32">
        <f t="shared" si="13"/>
        <v>38695.031999999999</v>
      </c>
      <c r="J195" s="30"/>
      <c r="K195" s="32">
        <f t="shared" si="14"/>
        <v>0</v>
      </c>
      <c r="L195" s="33">
        <v>0</v>
      </c>
      <c r="M195" s="32">
        <f t="shared" si="15"/>
        <v>0</v>
      </c>
      <c r="N195" s="30">
        <f t="shared" si="16"/>
        <v>4</v>
      </c>
      <c r="O195" s="32">
        <f t="shared" si="16"/>
        <v>38695.031999999999</v>
      </c>
      <c r="P195" s="3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6">
        <f t="shared" si="12"/>
        <v>0</v>
      </c>
    </row>
    <row r="196" spans="1:47" x14ac:dyDescent="0.3">
      <c r="A196" t="s">
        <v>180</v>
      </c>
      <c r="B196" s="28">
        <v>135</v>
      </c>
      <c r="C196" s="19">
        <v>42375</v>
      </c>
      <c r="D196" s="19">
        <v>42375</v>
      </c>
      <c r="E196" s="20" t="s">
        <v>205</v>
      </c>
      <c r="F196" s="21" t="s">
        <v>35</v>
      </c>
      <c r="G196" s="22">
        <v>3274</v>
      </c>
      <c r="H196" s="21">
        <v>9</v>
      </c>
      <c r="I196" s="22">
        <f t="shared" si="13"/>
        <v>29466</v>
      </c>
      <c r="J196" s="21"/>
      <c r="K196" s="22">
        <f t="shared" si="14"/>
        <v>0</v>
      </c>
      <c r="L196" s="23">
        <v>0</v>
      </c>
      <c r="M196" s="22">
        <f t="shared" si="15"/>
        <v>0</v>
      </c>
      <c r="N196" s="21">
        <f t="shared" si="16"/>
        <v>9</v>
      </c>
      <c r="O196" s="22">
        <f t="shared" si="16"/>
        <v>29466</v>
      </c>
      <c r="P196" s="24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9"/>
      <c r="AJ196" s="25"/>
      <c r="AK196" s="29"/>
      <c r="AL196" s="25"/>
      <c r="AM196" s="25"/>
      <c r="AN196" s="25"/>
      <c r="AO196" s="25"/>
      <c r="AP196" s="25"/>
      <c r="AQ196" s="25"/>
      <c r="AR196" s="25"/>
      <c r="AS196" s="25"/>
      <c r="AT196" s="25"/>
      <c r="AU196" s="26">
        <f t="shared" si="12"/>
        <v>0</v>
      </c>
    </row>
    <row r="197" spans="1:47" x14ac:dyDescent="0.3">
      <c r="A197" t="s">
        <v>180</v>
      </c>
      <c r="B197" s="28">
        <v>136</v>
      </c>
      <c r="C197" s="19">
        <v>42586</v>
      </c>
      <c r="D197" s="19">
        <v>42586</v>
      </c>
      <c r="E197" s="20" t="s">
        <v>206</v>
      </c>
      <c r="F197" s="21" t="s">
        <v>35</v>
      </c>
      <c r="G197" s="22">
        <v>6440</v>
      </c>
      <c r="H197" s="21">
        <v>14</v>
      </c>
      <c r="I197" s="22">
        <f t="shared" si="13"/>
        <v>90160</v>
      </c>
      <c r="J197" s="21"/>
      <c r="K197" s="22">
        <f t="shared" si="14"/>
        <v>0</v>
      </c>
      <c r="L197" s="23">
        <v>0</v>
      </c>
      <c r="M197" s="22">
        <f t="shared" si="15"/>
        <v>0</v>
      </c>
      <c r="N197" s="21">
        <f t="shared" si="16"/>
        <v>14</v>
      </c>
      <c r="O197" s="22">
        <f t="shared" si="16"/>
        <v>90160</v>
      </c>
      <c r="P197" s="24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9"/>
      <c r="AJ197" s="25"/>
      <c r="AK197" s="29"/>
      <c r="AL197" s="25"/>
      <c r="AM197" s="25"/>
      <c r="AN197" s="25"/>
      <c r="AO197" s="25"/>
      <c r="AP197" s="25"/>
      <c r="AQ197" s="25"/>
      <c r="AR197" s="25"/>
      <c r="AS197" s="25"/>
      <c r="AT197" s="25"/>
      <c r="AU197" s="26">
        <f t="shared" si="12"/>
        <v>0</v>
      </c>
    </row>
    <row r="198" spans="1:47" x14ac:dyDescent="0.3">
      <c r="A198" t="s">
        <v>180</v>
      </c>
      <c r="B198" s="85">
        <v>137</v>
      </c>
      <c r="C198" s="19">
        <v>43326</v>
      </c>
      <c r="D198" s="19">
        <v>43326</v>
      </c>
      <c r="E198" s="20" t="s">
        <v>207</v>
      </c>
      <c r="F198" s="21" t="s">
        <v>35</v>
      </c>
      <c r="G198" s="22">
        <v>7613.808</v>
      </c>
      <c r="H198" s="21">
        <v>2</v>
      </c>
      <c r="I198" s="22">
        <f t="shared" si="13"/>
        <v>15227.616</v>
      </c>
      <c r="J198" s="21"/>
      <c r="K198" s="22">
        <f t="shared" si="14"/>
        <v>0</v>
      </c>
      <c r="L198" s="23">
        <v>1</v>
      </c>
      <c r="M198" s="22">
        <f t="shared" si="15"/>
        <v>7613.808</v>
      </c>
      <c r="N198" s="21">
        <f t="shared" si="16"/>
        <v>1</v>
      </c>
      <c r="O198" s="22">
        <f t="shared" si="16"/>
        <v>7613.808</v>
      </c>
      <c r="P198" s="24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9"/>
      <c r="AJ198" s="25"/>
      <c r="AK198" s="29">
        <v>1</v>
      </c>
      <c r="AL198" s="25"/>
      <c r="AM198" s="25"/>
      <c r="AN198" s="25"/>
      <c r="AO198" s="25"/>
      <c r="AP198" s="25"/>
      <c r="AQ198" s="25"/>
      <c r="AR198" s="25"/>
      <c r="AS198" s="25"/>
      <c r="AT198" s="25"/>
      <c r="AU198" s="26">
        <f t="shared" si="12"/>
        <v>1</v>
      </c>
    </row>
    <row r="199" spans="1:47" s="36" customFormat="1" x14ac:dyDescent="0.3">
      <c r="A199" s="36" t="s">
        <v>45</v>
      </c>
      <c r="B199" s="86"/>
      <c r="C199" s="19">
        <v>44477</v>
      </c>
      <c r="D199" s="19">
        <v>44477</v>
      </c>
      <c r="E199" s="31" t="s">
        <v>207</v>
      </c>
      <c r="F199" s="30" t="s">
        <v>35</v>
      </c>
      <c r="G199" s="32">
        <v>11794.1</v>
      </c>
      <c r="H199" s="30">
        <v>2</v>
      </c>
      <c r="I199" s="32">
        <f t="shared" si="13"/>
        <v>23588.2</v>
      </c>
      <c r="J199" s="30"/>
      <c r="K199" s="32">
        <f t="shared" si="14"/>
        <v>0</v>
      </c>
      <c r="L199" s="33">
        <v>0</v>
      </c>
      <c r="M199" s="32">
        <f t="shared" si="15"/>
        <v>0</v>
      </c>
      <c r="N199" s="30">
        <f t="shared" si="16"/>
        <v>2</v>
      </c>
      <c r="O199" s="32">
        <f t="shared" si="16"/>
        <v>23588.2</v>
      </c>
      <c r="P199" s="34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6">
        <f t="shared" si="12"/>
        <v>0</v>
      </c>
    </row>
    <row r="200" spans="1:47" s="27" customFormat="1" ht="13.2" x14ac:dyDescent="0.25">
      <c r="A200" s="27" t="s">
        <v>180</v>
      </c>
      <c r="B200" s="28">
        <v>138</v>
      </c>
      <c r="C200" s="19">
        <v>43529</v>
      </c>
      <c r="D200" s="19">
        <v>43529</v>
      </c>
      <c r="E200" s="20" t="s">
        <v>208</v>
      </c>
      <c r="F200" s="21" t="s">
        <v>35</v>
      </c>
      <c r="G200" s="22">
        <v>7248.5749999999998</v>
      </c>
      <c r="H200" s="21">
        <v>0</v>
      </c>
      <c r="I200" s="22">
        <f t="shared" si="13"/>
        <v>0</v>
      </c>
      <c r="J200" s="21"/>
      <c r="K200" s="22">
        <f t="shared" si="14"/>
        <v>0</v>
      </c>
      <c r="L200" s="23">
        <v>0</v>
      </c>
      <c r="M200" s="22">
        <f t="shared" si="15"/>
        <v>0</v>
      </c>
      <c r="N200" s="21">
        <f t="shared" si="16"/>
        <v>0</v>
      </c>
      <c r="O200" s="22">
        <f t="shared" si="16"/>
        <v>0</v>
      </c>
      <c r="P200" s="24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9"/>
      <c r="AJ200" s="25"/>
      <c r="AK200" s="29"/>
      <c r="AL200" s="25"/>
      <c r="AM200" s="25"/>
      <c r="AN200" s="25"/>
      <c r="AO200" s="25"/>
      <c r="AP200" s="25"/>
      <c r="AQ200" s="25"/>
      <c r="AR200" s="25"/>
      <c r="AS200" s="25"/>
      <c r="AT200" s="25"/>
      <c r="AU200" s="26">
        <f t="shared" ref="AU200:AU212" si="17">SUM(Q200:AT200)</f>
        <v>0</v>
      </c>
    </row>
    <row r="201" spans="1:47" x14ac:dyDescent="0.3">
      <c r="A201" t="s">
        <v>180</v>
      </c>
      <c r="B201" s="28">
        <v>139</v>
      </c>
      <c r="C201" s="19">
        <v>43528</v>
      </c>
      <c r="D201" s="19">
        <v>43528</v>
      </c>
      <c r="E201" s="20" t="s">
        <v>209</v>
      </c>
      <c r="F201" s="21" t="s">
        <v>35</v>
      </c>
      <c r="G201" s="22">
        <v>9703.4825000000001</v>
      </c>
      <c r="H201" s="21">
        <v>2</v>
      </c>
      <c r="I201" s="22">
        <f t="shared" ref="I201:I212" si="18">H201*G201</f>
        <v>19406.965</v>
      </c>
      <c r="J201" s="21"/>
      <c r="K201" s="22">
        <f t="shared" ref="K201:K212" si="19">G201*J201</f>
        <v>0</v>
      </c>
      <c r="L201" s="23">
        <v>0</v>
      </c>
      <c r="M201" s="22">
        <f t="shared" ref="M201:M212" si="20">+L201*G201</f>
        <v>0</v>
      </c>
      <c r="N201" s="21">
        <f t="shared" si="16"/>
        <v>2</v>
      </c>
      <c r="O201" s="22">
        <f t="shared" si="16"/>
        <v>19406.965</v>
      </c>
      <c r="P201" s="24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9"/>
      <c r="AJ201" s="25"/>
      <c r="AK201" s="29"/>
      <c r="AL201" s="25"/>
      <c r="AM201" s="25"/>
      <c r="AN201" s="25"/>
      <c r="AO201" s="25"/>
      <c r="AP201" s="25"/>
      <c r="AQ201" s="25"/>
      <c r="AR201" s="25"/>
      <c r="AS201" s="25"/>
      <c r="AT201" s="25"/>
      <c r="AU201" s="26">
        <f t="shared" si="17"/>
        <v>0</v>
      </c>
    </row>
    <row r="202" spans="1:47" x14ac:dyDescent="0.3">
      <c r="A202" t="s">
        <v>180</v>
      </c>
      <c r="B202" s="28">
        <v>140</v>
      </c>
      <c r="C202" s="19">
        <v>43528</v>
      </c>
      <c r="D202" s="19">
        <v>43528</v>
      </c>
      <c r="E202" s="20" t="s">
        <v>210</v>
      </c>
      <c r="F202" s="21" t="s">
        <v>35</v>
      </c>
      <c r="G202" s="22">
        <v>9703.4825000000001</v>
      </c>
      <c r="H202" s="21">
        <v>2</v>
      </c>
      <c r="I202" s="22">
        <f t="shared" si="18"/>
        <v>19406.965</v>
      </c>
      <c r="J202" s="21"/>
      <c r="K202" s="22">
        <f t="shared" si="19"/>
        <v>0</v>
      </c>
      <c r="L202" s="23">
        <v>0</v>
      </c>
      <c r="M202" s="22">
        <f t="shared" si="20"/>
        <v>0</v>
      </c>
      <c r="N202" s="21">
        <f t="shared" si="16"/>
        <v>2</v>
      </c>
      <c r="O202" s="22">
        <f t="shared" si="16"/>
        <v>19406.965</v>
      </c>
      <c r="P202" s="24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9"/>
      <c r="AJ202" s="25"/>
      <c r="AK202" s="29"/>
      <c r="AL202" s="25"/>
      <c r="AM202" s="25"/>
      <c r="AN202" s="25"/>
      <c r="AO202" s="25"/>
      <c r="AP202" s="25"/>
      <c r="AQ202" s="25"/>
      <c r="AR202" s="25"/>
      <c r="AS202" s="25"/>
      <c r="AT202" s="25"/>
      <c r="AU202" s="26">
        <f t="shared" si="17"/>
        <v>0</v>
      </c>
    </row>
    <row r="203" spans="1:47" s="27" customFormat="1" ht="13.2" x14ac:dyDescent="0.25">
      <c r="A203" s="27" t="s">
        <v>180</v>
      </c>
      <c r="B203" s="28">
        <v>141</v>
      </c>
      <c r="C203" s="19">
        <v>43528</v>
      </c>
      <c r="D203" s="19">
        <v>43528</v>
      </c>
      <c r="E203" s="20" t="s">
        <v>211</v>
      </c>
      <c r="F203" s="21" t="s">
        <v>35</v>
      </c>
      <c r="G203" s="22">
        <v>9703.4825000000001</v>
      </c>
      <c r="H203" s="21">
        <v>3</v>
      </c>
      <c r="I203" s="22">
        <f t="shared" si="18"/>
        <v>29110.447500000002</v>
      </c>
      <c r="J203" s="21"/>
      <c r="K203" s="22">
        <f t="shared" si="19"/>
        <v>0</v>
      </c>
      <c r="L203" s="23">
        <v>0</v>
      </c>
      <c r="M203" s="22">
        <f t="shared" si="20"/>
        <v>0</v>
      </c>
      <c r="N203" s="21">
        <f t="shared" si="16"/>
        <v>3</v>
      </c>
      <c r="O203" s="22">
        <f t="shared" si="16"/>
        <v>29110.447500000002</v>
      </c>
      <c r="P203" s="24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9"/>
      <c r="AJ203" s="25"/>
      <c r="AK203" s="29"/>
      <c r="AL203" s="25"/>
      <c r="AM203" s="25"/>
      <c r="AN203" s="25"/>
      <c r="AO203" s="25"/>
      <c r="AP203" s="25"/>
      <c r="AQ203" s="25"/>
      <c r="AR203" s="25"/>
      <c r="AS203" s="25"/>
      <c r="AT203" s="25"/>
      <c r="AU203" s="26">
        <f t="shared" si="17"/>
        <v>0</v>
      </c>
    </row>
    <row r="204" spans="1:47" x14ac:dyDescent="0.3">
      <c r="A204" t="s">
        <v>180</v>
      </c>
      <c r="B204" s="28">
        <v>142</v>
      </c>
      <c r="C204" s="19">
        <v>44174</v>
      </c>
      <c r="D204" s="19">
        <v>44174</v>
      </c>
      <c r="E204" s="20" t="s">
        <v>212</v>
      </c>
      <c r="F204" s="21" t="s">
        <v>35</v>
      </c>
      <c r="G204" s="22">
        <v>6372</v>
      </c>
      <c r="H204" s="21">
        <v>6</v>
      </c>
      <c r="I204" s="22">
        <f t="shared" si="18"/>
        <v>38232</v>
      </c>
      <c r="J204" s="21"/>
      <c r="K204" s="22">
        <f t="shared" si="19"/>
        <v>0</v>
      </c>
      <c r="L204" s="23">
        <v>0</v>
      </c>
      <c r="M204" s="22">
        <f t="shared" si="20"/>
        <v>0</v>
      </c>
      <c r="N204" s="21">
        <f t="shared" si="16"/>
        <v>6</v>
      </c>
      <c r="O204" s="22">
        <f t="shared" si="16"/>
        <v>38232</v>
      </c>
      <c r="P204" s="24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9"/>
      <c r="AJ204" s="25"/>
      <c r="AK204" s="29"/>
      <c r="AL204" s="25"/>
      <c r="AM204" s="25"/>
      <c r="AN204" s="25"/>
      <c r="AO204" s="25"/>
      <c r="AP204" s="25"/>
      <c r="AQ204" s="25"/>
      <c r="AR204" s="25"/>
      <c r="AS204" s="25"/>
      <c r="AT204" s="25"/>
      <c r="AU204" s="26">
        <f t="shared" si="17"/>
        <v>0</v>
      </c>
    </row>
    <row r="205" spans="1:47" x14ac:dyDescent="0.3">
      <c r="A205" t="s">
        <v>180</v>
      </c>
      <c r="B205" s="82">
        <v>143</v>
      </c>
      <c r="C205" s="19">
        <v>43718</v>
      </c>
      <c r="D205" s="19">
        <v>43718</v>
      </c>
      <c r="E205" s="20" t="s">
        <v>213</v>
      </c>
      <c r="F205" s="21" t="s">
        <v>35</v>
      </c>
      <c r="G205" s="22">
        <v>3969.52</v>
      </c>
      <c r="H205" s="21">
        <v>2</v>
      </c>
      <c r="I205" s="22">
        <f t="shared" si="18"/>
        <v>7939.04</v>
      </c>
      <c r="J205" s="21"/>
      <c r="K205" s="22">
        <f t="shared" si="19"/>
        <v>0</v>
      </c>
      <c r="L205" s="23">
        <v>0</v>
      </c>
      <c r="M205" s="22">
        <f t="shared" si="20"/>
        <v>0</v>
      </c>
      <c r="N205" s="21">
        <f t="shared" si="16"/>
        <v>2</v>
      </c>
      <c r="O205" s="22">
        <f t="shared" si="16"/>
        <v>7939.04</v>
      </c>
      <c r="P205" s="24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9"/>
      <c r="AJ205" s="25"/>
      <c r="AK205" s="29"/>
      <c r="AL205" s="25"/>
      <c r="AM205" s="25"/>
      <c r="AN205" s="25"/>
      <c r="AO205" s="25"/>
      <c r="AP205" s="25"/>
      <c r="AQ205" s="25"/>
      <c r="AR205" s="25"/>
      <c r="AS205" s="25"/>
      <c r="AT205" s="25"/>
      <c r="AU205" s="26">
        <f t="shared" si="17"/>
        <v>0</v>
      </c>
    </row>
    <row r="206" spans="1:47" x14ac:dyDescent="0.3">
      <c r="A206" t="s">
        <v>180</v>
      </c>
      <c r="B206" s="82"/>
      <c r="C206" s="19">
        <v>44174</v>
      </c>
      <c r="D206" s="19">
        <v>44174</v>
      </c>
      <c r="E206" s="20" t="s">
        <v>213</v>
      </c>
      <c r="F206" s="21" t="s">
        <v>35</v>
      </c>
      <c r="G206" s="22">
        <v>6372</v>
      </c>
      <c r="H206" s="21">
        <v>9</v>
      </c>
      <c r="I206" s="22">
        <f t="shared" si="18"/>
        <v>57348</v>
      </c>
      <c r="J206" s="21"/>
      <c r="K206" s="22">
        <f t="shared" si="19"/>
        <v>0</v>
      </c>
      <c r="L206" s="23">
        <v>0</v>
      </c>
      <c r="M206" s="22">
        <f t="shared" si="20"/>
        <v>0</v>
      </c>
      <c r="N206" s="21">
        <f t="shared" si="16"/>
        <v>9</v>
      </c>
      <c r="O206" s="22">
        <f t="shared" si="16"/>
        <v>57348</v>
      </c>
      <c r="P206" s="24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9"/>
      <c r="AJ206" s="25"/>
      <c r="AK206" s="29"/>
      <c r="AL206" s="25"/>
      <c r="AM206" s="25"/>
      <c r="AN206" s="25"/>
      <c r="AO206" s="25"/>
      <c r="AP206" s="25"/>
      <c r="AQ206" s="25"/>
      <c r="AR206" s="25"/>
      <c r="AS206" s="25"/>
      <c r="AT206" s="25"/>
      <c r="AU206" s="26">
        <f t="shared" si="17"/>
        <v>0</v>
      </c>
    </row>
    <row r="207" spans="1:47" x14ac:dyDescent="0.3">
      <c r="A207" t="s">
        <v>36</v>
      </c>
      <c r="B207" s="82">
        <v>144</v>
      </c>
      <c r="C207" s="19">
        <v>43718</v>
      </c>
      <c r="D207" s="19">
        <v>43718</v>
      </c>
      <c r="E207" s="20" t="s">
        <v>214</v>
      </c>
      <c r="F207" s="21" t="s">
        <v>35</v>
      </c>
      <c r="G207" s="22">
        <v>3969.52</v>
      </c>
      <c r="H207" s="21">
        <v>2</v>
      </c>
      <c r="I207" s="22">
        <f t="shared" si="18"/>
        <v>7939.04</v>
      </c>
      <c r="J207" s="21"/>
      <c r="K207" s="22">
        <f t="shared" si="19"/>
        <v>0</v>
      </c>
      <c r="L207" s="23">
        <v>0</v>
      </c>
      <c r="M207" s="22">
        <f t="shared" si="20"/>
        <v>0</v>
      </c>
      <c r="N207" s="21">
        <f t="shared" si="16"/>
        <v>2</v>
      </c>
      <c r="O207" s="22">
        <f t="shared" si="16"/>
        <v>7939.04</v>
      </c>
      <c r="P207" s="24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9"/>
      <c r="AJ207" s="25"/>
      <c r="AK207" s="29"/>
      <c r="AL207" s="25"/>
      <c r="AM207" s="25"/>
      <c r="AN207" s="25"/>
      <c r="AO207" s="25"/>
      <c r="AP207" s="25"/>
      <c r="AQ207" s="25"/>
      <c r="AR207" s="25"/>
      <c r="AS207" s="25"/>
      <c r="AT207" s="25"/>
      <c r="AU207" s="26">
        <f t="shared" si="17"/>
        <v>0</v>
      </c>
    </row>
    <row r="208" spans="1:47" x14ac:dyDescent="0.3">
      <c r="A208" t="s">
        <v>36</v>
      </c>
      <c r="B208" s="82"/>
      <c r="C208" s="19">
        <v>44174</v>
      </c>
      <c r="D208" s="19">
        <v>44174</v>
      </c>
      <c r="E208" s="20" t="s">
        <v>214</v>
      </c>
      <c r="F208" s="21" t="s">
        <v>35</v>
      </c>
      <c r="G208" s="22">
        <v>6372</v>
      </c>
      <c r="H208" s="21">
        <v>9</v>
      </c>
      <c r="I208" s="22">
        <f t="shared" si="18"/>
        <v>57348</v>
      </c>
      <c r="J208" s="21"/>
      <c r="K208" s="22">
        <f t="shared" si="19"/>
        <v>0</v>
      </c>
      <c r="L208" s="23">
        <v>0</v>
      </c>
      <c r="M208" s="22">
        <f t="shared" si="20"/>
        <v>0</v>
      </c>
      <c r="N208" s="21">
        <f t="shared" si="16"/>
        <v>9</v>
      </c>
      <c r="O208" s="22">
        <f t="shared" si="16"/>
        <v>57348</v>
      </c>
      <c r="P208" s="24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9"/>
      <c r="AJ208" s="25"/>
      <c r="AK208" s="29"/>
      <c r="AL208" s="25"/>
      <c r="AM208" s="25"/>
      <c r="AN208" s="25"/>
      <c r="AO208" s="25"/>
      <c r="AP208" s="25"/>
      <c r="AQ208" s="25"/>
      <c r="AR208" s="25"/>
      <c r="AS208" s="25"/>
      <c r="AT208" s="25"/>
      <c r="AU208" s="26">
        <f t="shared" si="17"/>
        <v>0</v>
      </c>
    </row>
    <row r="209" spans="1:48" x14ac:dyDescent="0.3">
      <c r="A209" t="s">
        <v>36</v>
      </c>
      <c r="B209" s="82">
        <v>145</v>
      </c>
      <c r="C209" s="19">
        <v>44174</v>
      </c>
      <c r="D209" s="19">
        <v>44174</v>
      </c>
      <c r="E209" s="20" t="s">
        <v>215</v>
      </c>
      <c r="F209" s="21" t="s">
        <v>35</v>
      </c>
      <c r="G209" s="22">
        <v>6372</v>
      </c>
      <c r="H209" s="21">
        <v>9</v>
      </c>
      <c r="I209" s="22">
        <f t="shared" si="18"/>
        <v>57348</v>
      </c>
      <c r="J209" s="21"/>
      <c r="K209" s="22">
        <f t="shared" si="19"/>
        <v>0</v>
      </c>
      <c r="L209" s="23">
        <v>0</v>
      </c>
      <c r="M209" s="22">
        <f t="shared" si="20"/>
        <v>0</v>
      </c>
      <c r="N209" s="21">
        <f t="shared" si="16"/>
        <v>9</v>
      </c>
      <c r="O209" s="22">
        <f t="shared" si="16"/>
        <v>57348</v>
      </c>
      <c r="P209" s="24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9"/>
      <c r="AJ209" s="25"/>
      <c r="AK209" s="29"/>
      <c r="AL209" s="25"/>
      <c r="AM209" s="25"/>
      <c r="AN209" s="25"/>
      <c r="AO209" s="25"/>
      <c r="AP209" s="25"/>
      <c r="AQ209" s="25"/>
      <c r="AR209" s="25"/>
      <c r="AS209" s="25"/>
      <c r="AT209" s="25"/>
      <c r="AU209" s="26">
        <f t="shared" si="17"/>
        <v>0</v>
      </c>
    </row>
    <row r="210" spans="1:48" x14ac:dyDescent="0.3">
      <c r="A210" t="s">
        <v>36</v>
      </c>
      <c r="B210" s="82"/>
      <c r="C210" s="19">
        <v>43718</v>
      </c>
      <c r="D210" s="19">
        <v>43718</v>
      </c>
      <c r="E210" s="20" t="s">
        <v>215</v>
      </c>
      <c r="F210" s="21" t="s">
        <v>35</v>
      </c>
      <c r="G210" s="22">
        <v>3969.52</v>
      </c>
      <c r="H210" s="21">
        <v>2</v>
      </c>
      <c r="I210" s="22">
        <f t="shared" si="18"/>
        <v>7939.04</v>
      </c>
      <c r="J210" s="21"/>
      <c r="K210" s="22">
        <f>G210*J210</f>
        <v>0</v>
      </c>
      <c r="L210" s="23">
        <v>0</v>
      </c>
      <c r="M210" s="22">
        <f t="shared" si="20"/>
        <v>0</v>
      </c>
      <c r="N210" s="21">
        <f t="shared" si="16"/>
        <v>2</v>
      </c>
      <c r="O210" s="22">
        <f t="shared" si="16"/>
        <v>7939.04</v>
      </c>
      <c r="P210" s="24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9"/>
      <c r="AJ210" s="25"/>
      <c r="AK210" s="29"/>
      <c r="AL210" s="25"/>
      <c r="AM210" s="25"/>
      <c r="AN210" s="25"/>
      <c r="AO210" s="25"/>
      <c r="AP210" s="25"/>
      <c r="AQ210" s="25"/>
      <c r="AR210" s="25"/>
      <c r="AS210" s="25"/>
      <c r="AT210" s="25"/>
      <c r="AU210" s="26">
        <f t="shared" si="17"/>
        <v>0</v>
      </c>
    </row>
    <row r="211" spans="1:48" x14ac:dyDescent="0.3">
      <c r="A211" t="s">
        <v>36</v>
      </c>
      <c r="B211" s="82"/>
      <c r="C211" s="19">
        <v>43613</v>
      </c>
      <c r="D211" s="19">
        <v>43613</v>
      </c>
      <c r="E211" s="20" t="s">
        <v>215</v>
      </c>
      <c r="F211" s="21" t="s">
        <v>35</v>
      </c>
      <c r="G211" s="22">
        <v>5614.6169999999993</v>
      </c>
      <c r="H211" s="21">
        <v>1</v>
      </c>
      <c r="I211" s="22">
        <f t="shared" si="18"/>
        <v>5614.6169999999993</v>
      </c>
      <c r="J211" s="21"/>
      <c r="K211" s="22">
        <f t="shared" si="19"/>
        <v>0</v>
      </c>
      <c r="L211" s="23">
        <v>0</v>
      </c>
      <c r="M211" s="22">
        <f t="shared" si="20"/>
        <v>0</v>
      </c>
      <c r="N211" s="21">
        <f t="shared" si="16"/>
        <v>1</v>
      </c>
      <c r="O211" s="22">
        <f t="shared" si="16"/>
        <v>5614.6169999999993</v>
      </c>
      <c r="P211" s="24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9"/>
      <c r="AJ211" s="25"/>
      <c r="AK211" s="29"/>
      <c r="AL211" s="25"/>
      <c r="AM211" s="25"/>
      <c r="AN211" s="25"/>
      <c r="AO211" s="25"/>
      <c r="AP211" s="25"/>
      <c r="AQ211" s="25"/>
      <c r="AR211" s="25"/>
      <c r="AS211" s="25"/>
      <c r="AT211" s="25"/>
      <c r="AU211" s="26">
        <f t="shared" si="17"/>
        <v>0</v>
      </c>
    </row>
    <row r="212" spans="1:48" x14ac:dyDescent="0.3">
      <c r="A212" t="s">
        <v>36</v>
      </c>
      <c r="B212" s="41">
        <v>146</v>
      </c>
      <c r="C212" s="19">
        <v>42796</v>
      </c>
      <c r="D212" s="19">
        <v>42796</v>
      </c>
      <c r="E212" s="20" t="s">
        <v>216</v>
      </c>
      <c r="F212" s="21" t="s">
        <v>35</v>
      </c>
      <c r="G212" s="22">
        <v>50</v>
      </c>
      <c r="H212" s="21">
        <v>11</v>
      </c>
      <c r="I212" s="22">
        <f t="shared" si="18"/>
        <v>550</v>
      </c>
      <c r="J212" s="21"/>
      <c r="K212" s="22">
        <f t="shared" si="19"/>
        <v>0</v>
      </c>
      <c r="L212" s="23">
        <v>0</v>
      </c>
      <c r="M212" s="22">
        <f t="shared" si="20"/>
        <v>0</v>
      </c>
      <c r="N212" s="21">
        <f t="shared" si="16"/>
        <v>11</v>
      </c>
      <c r="O212" s="22">
        <f t="shared" si="16"/>
        <v>550</v>
      </c>
      <c r="P212" s="24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9"/>
      <c r="AJ212" s="25"/>
      <c r="AK212" s="29"/>
      <c r="AL212" s="25"/>
      <c r="AM212" s="25"/>
      <c r="AN212" s="25"/>
      <c r="AO212" s="25"/>
      <c r="AP212" s="25"/>
      <c r="AQ212" s="25"/>
      <c r="AR212" s="25"/>
      <c r="AS212" s="25"/>
      <c r="AT212" s="25"/>
      <c r="AU212" s="26">
        <f t="shared" si="17"/>
        <v>0</v>
      </c>
    </row>
    <row r="213" spans="1:48" ht="15" thickBot="1" x14ac:dyDescent="0.35">
      <c r="A213" s="42"/>
      <c r="B213" s="43"/>
      <c r="C213" s="44"/>
      <c r="D213" s="44"/>
      <c r="E213" s="13"/>
      <c r="F213" s="13"/>
      <c r="G213" s="45"/>
      <c r="H213" s="46">
        <f t="shared" ref="H213:O213" si="21">SUM(H8:H212)</f>
        <v>12373</v>
      </c>
      <c r="I213" s="47">
        <f t="shared" si="21"/>
        <v>1803218.263136667</v>
      </c>
      <c r="J213" s="46">
        <f t="shared" si="21"/>
        <v>0</v>
      </c>
      <c r="K213" s="47">
        <f t="shared" si="21"/>
        <v>0</v>
      </c>
      <c r="L213" s="46">
        <f t="shared" si="21"/>
        <v>796</v>
      </c>
      <c r="M213" s="47">
        <f t="shared" si="21"/>
        <v>80361.727140000003</v>
      </c>
      <c r="N213" s="46">
        <f t="shared" si="21"/>
        <v>11577</v>
      </c>
      <c r="O213" s="47">
        <f t="shared" si="21"/>
        <v>1722856.5359966671</v>
      </c>
      <c r="P213" s="48"/>
      <c r="Q213" s="49">
        <f t="shared" ref="Q213:AT213" si="22">SUM(Q8:Q212)</f>
        <v>23</v>
      </c>
      <c r="R213" s="49">
        <f t="shared" si="22"/>
        <v>11</v>
      </c>
      <c r="S213" s="49">
        <f t="shared" si="22"/>
        <v>7</v>
      </c>
      <c r="T213" s="49">
        <f t="shared" si="22"/>
        <v>1</v>
      </c>
      <c r="U213" s="49">
        <f t="shared" si="22"/>
        <v>44</v>
      </c>
      <c r="V213" s="49">
        <f t="shared" si="22"/>
        <v>205</v>
      </c>
      <c r="W213" s="49">
        <f t="shared" si="22"/>
        <v>10</v>
      </c>
      <c r="X213" s="49">
        <f t="shared" si="22"/>
        <v>5</v>
      </c>
      <c r="Y213" s="49">
        <f t="shared" si="22"/>
        <v>2</v>
      </c>
      <c r="Z213" s="49">
        <f t="shared" si="22"/>
        <v>16</v>
      </c>
      <c r="AA213" s="49">
        <f t="shared" si="22"/>
        <v>3</v>
      </c>
      <c r="AB213" s="49">
        <f t="shared" si="22"/>
        <v>5</v>
      </c>
      <c r="AC213" s="49">
        <f t="shared" si="22"/>
        <v>1</v>
      </c>
      <c r="AD213" s="49">
        <f t="shared" si="22"/>
        <v>81</v>
      </c>
      <c r="AE213" s="49">
        <f t="shared" si="22"/>
        <v>4</v>
      </c>
      <c r="AF213" s="49">
        <f t="shared" si="22"/>
        <v>1</v>
      </c>
      <c r="AG213" s="49">
        <f t="shared" si="22"/>
        <v>9</v>
      </c>
      <c r="AH213" s="49">
        <f t="shared" si="22"/>
        <v>1</v>
      </c>
      <c r="AI213" s="49">
        <f t="shared" si="22"/>
        <v>1</v>
      </c>
      <c r="AJ213" s="49">
        <f t="shared" si="22"/>
        <v>1</v>
      </c>
      <c r="AK213" s="49">
        <f t="shared" si="22"/>
        <v>5</v>
      </c>
      <c r="AL213" s="49">
        <f t="shared" si="22"/>
        <v>7</v>
      </c>
      <c r="AM213" s="49">
        <f t="shared" si="22"/>
        <v>125</v>
      </c>
      <c r="AN213" s="49">
        <f t="shared" si="22"/>
        <v>3</v>
      </c>
      <c r="AO213" s="49">
        <f t="shared" si="22"/>
        <v>120</v>
      </c>
      <c r="AP213" s="49">
        <f t="shared" si="22"/>
        <v>31</v>
      </c>
      <c r="AQ213" s="49">
        <f t="shared" si="22"/>
        <v>4</v>
      </c>
      <c r="AR213" s="49">
        <f t="shared" si="22"/>
        <v>19</v>
      </c>
      <c r="AS213" s="49">
        <f t="shared" si="22"/>
        <v>48</v>
      </c>
      <c r="AT213" s="49">
        <f t="shared" si="22"/>
        <v>3</v>
      </c>
      <c r="AU213" s="49">
        <f>SUM(AU8:AU212)</f>
        <v>796</v>
      </c>
      <c r="AV213" s="50"/>
    </row>
    <row r="214" spans="1:48" ht="15" thickTop="1" x14ac:dyDescent="0.3">
      <c r="A214" s="42"/>
      <c r="B214" s="43"/>
      <c r="C214" s="44"/>
      <c r="D214" s="44"/>
      <c r="E214" s="13"/>
      <c r="F214" s="13"/>
      <c r="G214" s="13"/>
      <c r="H214" s="46"/>
      <c r="I214" s="48"/>
      <c r="J214" s="46"/>
      <c r="K214" s="48"/>
      <c r="L214" s="46"/>
      <c r="M214" s="48"/>
      <c r="N214" s="46"/>
      <c r="O214" s="48"/>
      <c r="P214" s="48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50"/>
    </row>
    <row r="215" spans="1:48" x14ac:dyDescent="0.3">
      <c r="A215" s="42"/>
      <c r="B215" s="43"/>
      <c r="C215" s="44"/>
      <c r="D215" s="44"/>
      <c r="E215" s="13"/>
      <c r="F215" s="13"/>
      <c r="G215" s="13"/>
      <c r="H215" s="46"/>
      <c r="I215" s="48"/>
      <c r="J215" s="46"/>
      <c r="K215" s="48"/>
      <c r="L215" s="46"/>
      <c r="M215" s="48"/>
      <c r="N215" s="46"/>
      <c r="O215" s="48"/>
      <c r="P215" s="48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50"/>
    </row>
    <row r="216" spans="1:48" x14ac:dyDescent="0.3">
      <c r="A216" s="42"/>
      <c r="B216" s="43"/>
      <c r="C216" s="44"/>
      <c r="D216" s="44"/>
      <c r="E216" s="13"/>
      <c r="F216" s="13"/>
      <c r="G216" s="13"/>
      <c r="H216" s="51"/>
      <c r="I216" s="51"/>
      <c r="J216" s="52"/>
      <c r="K216" s="51"/>
      <c r="L216" s="52"/>
      <c r="M216" s="51"/>
      <c r="N216" s="48"/>
      <c r="O216" s="51"/>
      <c r="P216" s="51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4"/>
      <c r="AJ216" s="53"/>
      <c r="AK216" s="54"/>
      <c r="AL216" s="53"/>
      <c r="AM216" s="53"/>
      <c r="AN216" s="53"/>
      <c r="AO216" s="53"/>
      <c r="AP216" s="53"/>
      <c r="AQ216" s="53"/>
      <c r="AR216" s="53"/>
      <c r="AS216" s="53"/>
      <c r="AT216" s="53"/>
      <c r="AU216" s="13"/>
    </row>
    <row r="217" spans="1:48" ht="16.2" thickBot="1" x14ac:dyDescent="0.35">
      <c r="A217" s="42"/>
      <c r="B217" s="55"/>
      <c r="C217" s="56"/>
      <c r="D217" s="56"/>
      <c r="E217" s="57"/>
      <c r="F217" s="58"/>
      <c r="G217" s="57"/>
      <c r="H217" s="57"/>
      <c r="I217" s="58"/>
      <c r="J217" s="57"/>
      <c r="K217" s="57"/>
      <c r="L217" s="57"/>
      <c r="M217" s="58"/>
      <c r="N217" s="59"/>
      <c r="O217" s="57"/>
      <c r="P217" s="60"/>
      <c r="AI217" s="36"/>
      <c r="AK217" s="36"/>
    </row>
    <row r="218" spans="1:48" ht="15.6" x14ac:dyDescent="0.3">
      <c r="A218" s="42"/>
      <c r="B218" s="55"/>
      <c r="C218" s="56"/>
      <c r="D218" s="56"/>
      <c r="E218" s="61" t="s">
        <v>217</v>
      </c>
      <c r="F218" s="62"/>
      <c r="G218" s="63" t="s">
        <v>218</v>
      </c>
      <c r="H218" s="62"/>
      <c r="I218" s="58"/>
      <c r="J218" s="83" t="s">
        <v>219</v>
      </c>
      <c r="K218" s="83"/>
      <c r="L218" s="83"/>
      <c r="M218" s="58"/>
      <c r="N218" s="84" t="s">
        <v>220</v>
      </c>
      <c r="O218" s="84"/>
      <c r="P218" s="64"/>
      <c r="AI218" s="36"/>
      <c r="AK218" s="36"/>
    </row>
    <row r="219" spans="1:48" ht="15.6" x14ac:dyDescent="0.3">
      <c r="A219" s="42"/>
      <c r="B219" s="55"/>
      <c r="C219" s="56"/>
      <c r="D219" s="56"/>
      <c r="E219" s="65" t="s">
        <v>221</v>
      </c>
      <c r="F219" s="58"/>
      <c r="G219" s="58"/>
      <c r="H219" s="58"/>
      <c r="I219" s="58"/>
      <c r="J219" s="58"/>
      <c r="K219" s="58"/>
      <c r="L219" s="58"/>
      <c r="M219" s="66"/>
      <c r="N219" s="58"/>
      <c r="O219" s="58"/>
      <c r="P219" s="27"/>
    </row>
    <row r="220" spans="1:48" ht="15.6" x14ac:dyDescent="0.3">
      <c r="B220" s="58"/>
      <c r="C220" s="66"/>
      <c r="D220" s="66"/>
      <c r="E220" s="58"/>
      <c r="F220" s="58"/>
      <c r="G220" s="58"/>
      <c r="H220" s="58"/>
      <c r="I220" s="67"/>
      <c r="J220" s="58"/>
      <c r="K220" s="67"/>
      <c r="L220" s="58"/>
      <c r="M220" s="58"/>
      <c r="N220" s="58"/>
      <c r="O220" s="58"/>
    </row>
    <row r="221" spans="1:48" x14ac:dyDescent="0.3">
      <c r="K221" s="68"/>
    </row>
    <row r="222" spans="1:48" x14ac:dyDescent="0.3">
      <c r="I222" s="68"/>
    </row>
    <row r="224" spans="1:48" x14ac:dyDescent="0.3">
      <c r="M224" s="68"/>
    </row>
  </sheetData>
  <mergeCells count="96">
    <mergeCell ref="U1:U5"/>
    <mergeCell ref="L5:M6"/>
    <mergeCell ref="N5:O5"/>
    <mergeCell ref="H6:I6"/>
    <mergeCell ref="N6:O6"/>
    <mergeCell ref="E1:O1"/>
    <mergeCell ref="Q1:Q5"/>
    <mergeCell ref="R1:R5"/>
    <mergeCell ref="S1:S5"/>
    <mergeCell ref="T1:T5"/>
    <mergeCell ref="AG1:AG5"/>
    <mergeCell ref="V1:V5"/>
    <mergeCell ref="W1:W5"/>
    <mergeCell ref="X1:X5"/>
    <mergeCell ref="Y1:Y5"/>
    <mergeCell ref="Z1:Z5"/>
    <mergeCell ref="AA1:AA5"/>
    <mergeCell ref="AB1:AB5"/>
    <mergeCell ref="AC1:AC5"/>
    <mergeCell ref="AD1:AD5"/>
    <mergeCell ref="AE1:AE5"/>
    <mergeCell ref="AF1:AF5"/>
    <mergeCell ref="AS1:AS5"/>
    <mergeCell ref="AH1:AH5"/>
    <mergeCell ref="AI1:AI5"/>
    <mergeCell ref="AJ1:AJ5"/>
    <mergeCell ref="AK1:AK5"/>
    <mergeCell ref="AL1:AL5"/>
    <mergeCell ref="AM1:AM5"/>
    <mergeCell ref="B39:B40"/>
    <mergeCell ref="AT1:AT5"/>
    <mergeCell ref="AU1:AU5"/>
    <mergeCell ref="E2:O2"/>
    <mergeCell ref="E3:O3"/>
    <mergeCell ref="E4:O4"/>
    <mergeCell ref="E5:E7"/>
    <mergeCell ref="F5:F7"/>
    <mergeCell ref="G5:G7"/>
    <mergeCell ref="H5:I5"/>
    <mergeCell ref="J5:K6"/>
    <mergeCell ref="AN1:AN5"/>
    <mergeCell ref="AO1:AO5"/>
    <mergeCell ref="AP1:AP5"/>
    <mergeCell ref="AQ1:AQ5"/>
    <mergeCell ref="AR1:AR5"/>
    <mergeCell ref="B11:B12"/>
    <mergeCell ref="B14:B15"/>
    <mergeCell ref="B16:B17"/>
    <mergeCell ref="B18:B19"/>
    <mergeCell ref="B35:B36"/>
    <mergeCell ref="B76:B77"/>
    <mergeCell ref="B41:B42"/>
    <mergeCell ref="B43:B44"/>
    <mergeCell ref="B45:B47"/>
    <mergeCell ref="B51:B52"/>
    <mergeCell ref="B55:B56"/>
    <mergeCell ref="B57:B58"/>
    <mergeCell ref="B62:B63"/>
    <mergeCell ref="B64:B65"/>
    <mergeCell ref="B68:B69"/>
    <mergeCell ref="B70:B72"/>
    <mergeCell ref="B74:B75"/>
    <mergeCell ref="B109:B110"/>
    <mergeCell ref="B79:B80"/>
    <mergeCell ref="B82:B84"/>
    <mergeCell ref="B85:B87"/>
    <mergeCell ref="B88:B90"/>
    <mergeCell ref="B91:B92"/>
    <mergeCell ref="B93:B94"/>
    <mergeCell ref="B95:B96"/>
    <mergeCell ref="B97:B98"/>
    <mergeCell ref="B99:B100"/>
    <mergeCell ref="B101:B102"/>
    <mergeCell ref="B104:B105"/>
    <mergeCell ref="B180:B181"/>
    <mergeCell ref="B112:B114"/>
    <mergeCell ref="B115:B116"/>
    <mergeCell ref="B130:B131"/>
    <mergeCell ref="B132:B133"/>
    <mergeCell ref="B137:B138"/>
    <mergeCell ref="B139:B140"/>
    <mergeCell ref="B141:B142"/>
    <mergeCell ref="B143:B144"/>
    <mergeCell ref="B167:B168"/>
    <mergeCell ref="B173:B174"/>
    <mergeCell ref="B178:B179"/>
    <mergeCell ref="B207:B208"/>
    <mergeCell ref="B209:B211"/>
    <mergeCell ref="J218:L218"/>
    <mergeCell ref="N218:O218"/>
    <mergeCell ref="B185:B186"/>
    <mergeCell ref="B187:B189"/>
    <mergeCell ref="B190:B191"/>
    <mergeCell ref="B192:B194"/>
    <mergeCell ref="B198:B199"/>
    <mergeCell ref="B205:B206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3"/>
  <sheetViews>
    <sheetView topLeftCell="A207" workbookViewId="0">
      <selection activeCell="E7" sqref="E7"/>
    </sheetView>
  </sheetViews>
  <sheetFormatPr baseColWidth="10" defaultColWidth="11.5546875" defaultRowHeight="14.4" x14ac:dyDescent="0.3"/>
  <cols>
    <col min="1" max="1" width="10.6640625" customWidth="1"/>
    <col min="2" max="2" width="7.109375" customWidth="1"/>
    <col min="3" max="3" width="13.44140625" hidden="1" customWidth="1"/>
    <col min="4" max="4" width="15.6640625" hidden="1" customWidth="1"/>
    <col min="5" max="5" width="39.44140625" customWidth="1"/>
    <col min="8" max="8" width="17.88671875" customWidth="1"/>
  </cols>
  <sheetData>
    <row r="1" spans="1:9" ht="13.2" customHeight="1" x14ac:dyDescent="0.3">
      <c r="A1" s="69"/>
      <c r="B1" s="69"/>
      <c r="C1" s="70"/>
    </row>
    <row r="2" spans="1:9" ht="13.2" customHeight="1" x14ac:dyDescent="0.3">
      <c r="A2" s="69"/>
      <c r="B2" s="69"/>
      <c r="C2" s="70"/>
    </row>
    <row r="3" spans="1:9" ht="13.2" customHeight="1" x14ac:dyDescent="0.3">
      <c r="A3" s="69"/>
      <c r="B3" s="69"/>
      <c r="C3" s="70"/>
    </row>
    <row r="4" spans="1:9" ht="13.2" customHeight="1" x14ac:dyDescent="0.3">
      <c r="A4" s="69"/>
      <c r="B4" s="69"/>
      <c r="C4" s="70"/>
    </row>
    <row r="5" spans="1:9" ht="13.2" customHeight="1" x14ac:dyDescent="0.3">
      <c r="A5" s="69"/>
      <c r="B5" s="69"/>
      <c r="C5" s="70"/>
    </row>
    <row r="6" spans="1:9" ht="13.2" customHeight="1" x14ac:dyDescent="0.3">
      <c r="A6" s="69"/>
      <c r="B6" s="69"/>
      <c r="C6" s="70"/>
    </row>
    <row r="7" spans="1:9" ht="13.2" customHeight="1" x14ac:dyDescent="0.3">
      <c r="A7" s="69"/>
      <c r="B7" s="69"/>
      <c r="C7" s="70"/>
    </row>
    <row r="8" spans="1:9" ht="13.2" customHeight="1" x14ac:dyDescent="0.3">
      <c r="A8" s="69"/>
      <c r="B8" s="69"/>
      <c r="C8" s="70"/>
    </row>
    <row r="9" spans="1:9" ht="13.2" customHeight="1" x14ac:dyDescent="0.3">
      <c r="A9" s="69"/>
      <c r="B9" s="69"/>
      <c r="C9" s="70"/>
    </row>
    <row r="10" spans="1:9" ht="13.2" customHeight="1" x14ac:dyDescent="0.3">
      <c r="C10" s="70"/>
    </row>
    <row r="11" spans="1:9" ht="15" customHeight="1" x14ac:dyDescent="0.3">
      <c r="A11" s="69"/>
      <c r="B11" s="69"/>
      <c r="C11" s="70"/>
    </row>
    <row r="12" spans="1:9" ht="15" customHeight="1" x14ac:dyDescent="0.3">
      <c r="A12" s="135"/>
      <c r="B12" s="135"/>
      <c r="C12" s="135"/>
      <c r="D12" s="135"/>
      <c r="E12" s="135"/>
      <c r="F12" s="135"/>
      <c r="G12" s="135"/>
      <c r="H12" s="135"/>
      <c r="I12" s="135"/>
    </row>
    <row r="13" spans="1:9" ht="15" customHeight="1" x14ac:dyDescent="0.3">
      <c r="A13" s="135"/>
      <c r="B13" s="135"/>
      <c r="C13" s="135"/>
      <c r="D13" s="135"/>
      <c r="E13" s="135"/>
      <c r="F13" s="135"/>
      <c r="G13" s="135"/>
      <c r="H13" s="135"/>
      <c r="I13" s="135"/>
    </row>
    <row r="14" spans="1:9" ht="13.2" customHeight="1" x14ac:dyDescent="0.3">
      <c r="A14" s="135"/>
      <c r="B14" s="135"/>
      <c r="C14" s="135"/>
      <c r="D14" s="135"/>
      <c r="E14" s="135"/>
      <c r="F14" s="135"/>
      <c r="G14" s="135"/>
      <c r="H14" s="135"/>
      <c r="I14" s="135"/>
    </row>
    <row r="15" spans="1:9" ht="13.2" customHeight="1" x14ac:dyDescent="0.3">
      <c r="A15" s="87" t="s">
        <v>33</v>
      </c>
      <c r="B15" s="136"/>
      <c r="C15" s="139" t="s">
        <v>222</v>
      </c>
      <c r="D15" s="132" t="s">
        <v>223</v>
      </c>
      <c r="E15" s="132" t="s">
        <v>22</v>
      </c>
      <c r="F15" s="132" t="s">
        <v>224</v>
      </c>
      <c r="G15" s="132" t="s">
        <v>225</v>
      </c>
      <c r="H15" s="132" t="s">
        <v>226</v>
      </c>
      <c r="I15" s="132" t="s">
        <v>227</v>
      </c>
    </row>
    <row r="16" spans="1:9" x14ac:dyDescent="0.3">
      <c r="A16" s="85"/>
      <c r="B16" s="137"/>
      <c r="C16" s="139"/>
      <c r="D16" s="132"/>
      <c r="E16" s="132"/>
      <c r="F16" s="132"/>
      <c r="G16" s="132"/>
      <c r="H16" s="132"/>
      <c r="I16" s="132"/>
    </row>
    <row r="17" spans="1:9" x14ac:dyDescent="0.3">
      <c r="A17" s="86"/>
      <c r="B17" s="138"/>
      <c r="C17" s="140"/>
      <c r="D17" s="133"/>
      <c r="E17" s="133"/>
      <c r="F17" s="133"/>
      <c r="G17" s="133"/>
      <c r="H17" s="132"/>
      <c r="I17" s="133" t="s">
        <v>30</v>
      </c>
    </row>
    <row r="18" spans="1:9" ht="15.6" x14ac:dyDescent="0.3">
      <c r="A18" s="71" t="s">
        <v>36</v>
      </c>
      <c r="B18" s="72">
        <v>1</v>
      </c>
      <c r="C18" s="73">
        <v>42107</v>
      </c>
      <c r="D18" s="73">
        <v>42107</v>
      </c>
      <c r="E18" s="74" t="s">
        <v>34</v>
      </c>
      <c r="F18" s="75" t="s">
        <v>35</v>
      </c>
      <c r="G18" s="75">
        <v>38</v>
      </c>
      <c r="H18" s="75">
        <f>+G18*I18</f>
        <v>190</v>
      </c>
      <c r="I18" s="75">
        <v>5</v>
      </c>
    </row>
    <row r="19" spans="1:9" ht="15.6" x14ac:dyDescent="0.3">
      <c r="A19" s="71" t="s">
        <v>36</v>
      </c>
      <c r="B19" s="72">
        <v>2</v>
      </c>
      <c r="C19" s="73">
        <v>42107</v>
      </c>
      <c r="D19" s="73">
        <v>42107</v>
      </c>
      <c r="E19" s="74" t="s">
        <v>37</v>
      </c>
      <c r="F19" s="75" t="s">
        <v>38</v>
      </c>
      <c r="G19" s="75">
        <v>18</v>
      </c>
      <c r="H19" s="75">
        <f t="shared" ref="H19:H82" si="0">+G19*I19</f>
        <v>36</v>
      </c>
      <c r="I19" s="75">
        <v>2</v>
      </c>
    </row>
    <row r="20" spans="1:9" ht="15.6" x14ac:dyDescent="0.3">
      <c r="A20" s="71" t="s">
        <v>36</v>
      </c>
      <c r="B20" s="72">
        <v>3</v>
      </c>
      <c r="C20" s="73">
        <v>44154</v>
      </c>
      <c r="D20" s="73">
        <v>44154</v>
      </c>
      <c r="E20" s="74" t="s">
        <v>39</v>
      </c>
      <c r="F20" s="75" t="s">
        <v>35</v>
      </c>
      <c r="G20" s="75">
        <v>481.995</v>
      </c>
      <c r="H20" s="75">
        <f t="shared" si="0"/>
        <v>1927.98</v>
      </c>
      <c r="I20" s="75">
        <v>4</v>
      </c>
    </row>
    <row r="21" spans="1:9" ht="15.6" x14ac:dyDescent="0.3">
      <c r="A21" s="71" t="s">
        <v>36</v>
      </c>
      <c r="B21" s="134">
        <v>4</v>
      </c>
      <c r="C21" s="73">
        <v>43602</v>
      </c>
      <c r="D21" s="73">
        <v>43602</v>
      </c>
      <c r="E21" s="74" t="s">
        <v>40</v>
      </c>
      <c r="F21" s="75" t="s">
        <v>35</v>
      </c>
      <c r="G21" s="75">
        <v>365.8</v>
      </c>
      <c r="H21" s="75">
        <f t="shared" si="0"/>
        <v>731.6</v>
      </c>
      <c r="I21" s="75">
        <v>2</v>
      </c>
    </row>
    <row r="22" spans="1:9" ht="15.6" x14ac:dyDescent="0.3">
      <c r="A22" s="76" t="s">
        <v>41</v>
      </c>
      <c r="B22" s="134"/>
      <c r="C22" s="73">
        <v>44154</v>
      </c>
      <c r="D22" s="73">
        <v>44154</v>
      </c>
      <c r="E22" s="74" t="s">
        <v>40</v>
      </c>
      <c r="F22" s="75" t="s">
        <v>35</v>
      </c>
      <c r="G22" s="75">
        <v>126.154</v>
      </c>
      <c r="H22" s="75">
        <f t="shared" si="0"/>
        <v>756.92399999999998</v>
      </c>
      <c r="I22" s="75">
        <v>6</v>
      </c>
    </row>
    <row r="23" spans="1:9" ht="15.6" x14ac:dyDescent="0.3">
      <c r="A23" s="76" t="s">
        <v>36</v>
      </c>
      <c r="B23" s="77">
        <v>5</v>
      </c>
      <c r="C23" s="73">
        <v>44348</v>
      </c>
      <c r="D23" s="73">
        <v>44348</v>
      </c>
      <c r="E23" s="74" t="s">
        <v>42</v>
      </c>
      <c r="F23" s="75" t="s">
        <v>43</v>
      </c>
      <c r="G23" s="75">
        <v>59</v>
      </c>
      <c r="H23" s="75">
        <f t="shared" si="0"/>
        <v>0</v>
      </c>
      <c r="I23" s="75">
        <v>0</v>
      </c>
    </row>
    <row r="24" spans="1:9" ht="15.6" x14ac:dyDescent="0.3">
      <c r="A24" s="76" t="s">
        <v>45</v>
      </c>
      <c r="B24" s="126">
        <v>6</v>
      </c>
      <c r="C24" s="73">
        <v>42039</v>
      </c>
      <c r="D24" s="73">
        <v>42039</v>
      </c>
      <c r="E24" s="74" t="s">
        <v>44</v>
      </c>
      <c r="F24" s="75" t="s">
        <v>35</v>
      </c>
      <c r="G24" s="75">
        <v>2.5</v>
      </c>
      <c r="H24" s="75">
        <f t="shared" si="0"/>
        <v>0</v>
      </c>
      <c r="I24" s="75">
        <v>0</v>
      </c>
    </row>
    <row r="25" spans="1:9" ht="15.6" x14ac:dyDescent="0.3">
      <c r="A25" s="71" t="s">
        <v>36</v>
      </c>
      <c r="B25" s="128"/>
      <c r="C25" s="73">
        <v>44440</v>
      </c>
      <c r="D25" s="73">
        <v>44440</v>
      </c>
      <c r="E25" s="74" t="s">
        <v>44</v>
      </c>
      <c r="F25" s="75" t="s">
        <v>35</v>
      </c>
      <c r="G25" s="75">
        <v>8</v>
      </c>
      <c r="H25" s="75">
        <f t="shared" si="0"/>
        <v>56</v>
      </c>
      <c r="I25" s="75">
        <v>7</v>
      </c>
    </row>
    <row r="26" spans="1:9" ht="15.6" x14ac:dyDescent="0.3">
      <c r="A26" s="71" t="s">
        <v>36</v>
      </c>
      <c r="B26" s="126">
        <v>7</v>
      </c>
      <c r="C26" s="73">
        <v>42740</v>
      </c>
      <c r="D26" s="73">
        <v>42740</v>
      </c>
      <c r="E26" s="74" t="s">
        <v>46</v>
      </c>
      <c r="F26" s="75" t="s">
        <v>35</v>
      </c>
      <c r="G26" s="75">
        <v>3.85</v>
      </c>
      <c r="H26" s="75">
        <f t="shared" si="0"/>
        <v>377.3</v>
      </c>
      <c r="I26" s="75">
        <v>98</v>
      </c>
    </row>
    <row r="27" spans="1:9" ht="15.6" x14ac:dyDescent="0.3">
      <c r="A27" s="71" t="s">
        <v>36</v>
      </c>
      <c r="B27" s="128"/>
      <c r="C27" s="73">
        <v>44154</v>
      </c>
      <c r="D27" s="73">
        <v>44154</v>
      </c>
      <c r="E27" s="74" t="s">
        <v>46</v>
      </c>
      <c r="F27" s="75" t="s">
        <v>35</v>
      </c>
      <c r="G27" s="75">
        <v>3.85</v>
      </c>
      <c r="H27" s="75">
        <f t="shared" si="0"/>
        <v>454.3</v>
      </c>
      <c r="I27" s="75">
        <v>118</v>
      </c>
    </row>
    <row r="28" spans="1:9" ht="15.6" x14ac:dyDescent="0.3">
      <c r="A28" s="71" t="s">
        <v>36</v>
      </c>
      <c r="B28" s="126">
        <v>8</v>
      </c>
      <c r="C28" s="73">
        <v>42389</v>
      </c>
      <c r="D28" s="73">
        <v>42389</v>
      </c>
      <c r="E28" s="74" t="s">
        <v>47</v>
      </c>
      <c r="F28" s="75" t="s">
        <v>35</v>
      </c>
      <c r="G28" s="75">
        <v>2.5</v>
      </c>
      <c r="H28" s="75">
        <f t="shared" si="0"/>
        <v>155</v>
      </c>
      <c r="I28" s="75">
        <v>62</v>
      </c>
    </row>
    <row r="29" spans="1:9" ht="15.6" x14ac:dyDescent="0.3">
      <c r="A29" s="71" t="s">
        <v>36</v>
      </c>
      <c r="B29" s="128"/>
      <c r="C29" s="73">
        <v>42740</v>
      </c>
      <c r="D29" s="73">
        <v>42740</v>
      </c>
      <c r="E29" s="74" t="s">
        <v>48</v>
      </c>
      <c r="F29" s="75" t="s">
        <v>35</v>
      </c>
      <c r="G29" s="75">
        <v>3.85</v>
      </c>
      <c r="H29" s="75">
        <f t="shared" si="0"/>
        <v>377.3</v>
      </c>
      <c r="I29" s="75">
        <v>98</v>
      </c>
    </row>
    <row r="30" spans="1:9" ht="15.6" x14ac:dyDescent="0.3">
      <c r="A30" s="71" t="s">
        <v>36</v>
      </c>
      <c r="B30" s="72">
        <v>9</v>
      </c>
      <c r="C30" s="73">
        <v>41668</v>
      </c>
      <c r="D30" s="73">
        <v>41668</v>
      </c>
      <c r="E30" s="74" t="s">
        <v>49</v>
      </c>
      <c r="F30" s="75" t="s">
        <v>35</v>
      </c>
      <c r="G30" s="75">
        <v>100</v>
      </c>
      <c r="H30" s="75">
        <f t="shared" si="0"/>
        <v>2900</v>
      </c>
      <c r="I30" s="75">
        <v>29</v>
      </c>
    </row>
    <row r="31" spans="1:9" ht="15.6" x14ac:dyDescent="0.3">
      <c r="A31" s="71" t="s">
        <v>36</v>
      </c>
      <c r="B31" s="72">
        <v>10</v>
      </c>
      <c r="C31" s="73">
        <v>44154</v>
      </c>
      <c r="D31" s="73">
        <v>44154</v>
      </c>
      <c r="E31" s="74" t="s">
        <v>50</v>
      </c>
      <c r="F31" s="75" t="s">
        <v>35</v>
      </c>
      <c r="G31" s="75">
        <v>2499.9949999999999</v>
      </c>
      <c r="H31" s="75">
        <f t="shared" si="0"/>
        <v>0</v>
      </c>
      <c r="I31" s="75">
        <v>0</v>
      </c>
    </row>
    <row r="32" spans="1:9" ht="15.6" x14ac:dyDescent="0.3">
      <c r="A32" s="71" t="s">
        <v>52</v>
      </c>
      <c r="B32" s="72">
        <v>11</v>
      </c>
      <c r="C32" s="73">
        <v>44154</v>
      </c>
      <c r="D32" s="73">
        <v>44154</v>
      </c>
      <c r="E32" s="74" t="s">
        <v>51</v>
      </c>
      <c r="F32" s="75" t="s">
        <v>35</v>
      </c>
      <c r="G32" s="75">
        <v>285.005</v>
      </c>
      <c r="H32" s="75">
        <f t="shared" si="0"/>
        <v>285.005</v>
      </c>
      <c r="I32" s="75">
        <v>1</v>
      </c>
    </row>
    <row r="33" spans="1:9" ht="15.6" x14ac:dyDescent="0.3">
      <c r="A33" s="71" t="s">
        <v>36</v>
      </c>
      <c r="B33" s="126">
        <v>12</v>
      </c>
      <c r="C33" s="73">
        <v>42389</v>
      </c>
      <c r="D33" s="73">
        <v>42389</v>
      </c>
      <c r="E33" s="74" t="s">
        <v>53</v>
      </c>
      <c r="F33" s="75" t="s">
        <v>35</v>
      </c>
      <c r="G33" s="75">
        <v>70</v>
      </c>
      <c r="H33" s="75">
        <f t="shared" si="0"/>
        <v>5390</v>
      </c>
      <c r="I33" s="75">
        <v>77</v>
      </c>
    </row>
    <row r="34" spans="1:9" ht="15.6" x14ac:dyDescent="0.3">
      <c r="A34" s="71" t="s">
        <v>36</v>
      </c>
      <c r="B34" s="128"/>
      <c r="C34" s="73">
        <v>42740</v>
      </c>
      <c r="D34" s="73">
        <v>42740</v>
      </c>
      <c r="E34" s="74" t="s">
        <v>54</v>
      </c>
      <c r="F34" s="75" t="s">
        <v>35</v>
      </c>
      <c r="G34" s="75">
        <v>70</v>
      </c>
      <c r="H34" s="75">
        <f t="shared" si="0"/>
        <v>6930</v>
      </c>
      <c r="I34" s="75">
        <v>99</v>
      </c>
    </row>
    <row r="35" spans="1:9" ht="15.6" x14ac:dyDescent="0.3">
      <c r="A35" s="71" t="s">
        <v>36</v>
      </c>
      <c r="B35" s="126">
        <v>13</v>
      </c>
      <c r="C35" s="73">
        <v>42389</v>
      </c>
      <c r="D35" s="73">
        <v>42389</v>
      </c>
      <c r="E35" s="74" t="s">
        <v>55</v>
      </c>
      <c r="F35" s="75" t="s">
        <v>35</v>
      </c>
      <c r="G35" s="75">
        <v>65</v>
      </c>
      <c r="H35" s="75">
        <f t="shared" si="0"/>
        <v>6760</v>
      </c>
      <c r="I35" s="75">
        <v>104</v>
      </c>
    </row>
    <row r="36" spans="1:9" ht="15.6" x14ac:dyDescent="0.3">
      <c r="A36" s="71" t="s">
        <v>36</v>
      </c>
      <c r="B36" s="128"/>
      <c r="C36" s="73">
        <v>42740</v>
      </c>
      <c r="D36" s="73">
        <v>42740</v>
      </c>
      <c r="E36" s="74" t="s">
        <v>56</v>
      </c>
      <c r="F36" s="75" t="s">
        <v>35</v>
      </c>
      <c r="G36" s="75">
        <v>72</v>
      </c>
      <c r="H36" s="75">
        <f t="shared" si="0"/>
        <v>5256</v>
      </c>
      <c r="I36" s="75">
        <v>73</v>
      </c>
    </row>
    <row r="37" spans="1:9" ht="15.6" x14ac:dyDescent="0.3">
      <c r="A37" s="71" t="s">
        <v>36</v>
      </c>
      <c r="B37" s="126">
        <v>14</v>
      </c>
      <c r="C37" s="73">
        <v>42389</v>
      </c>
      <c r="D37" s="73">
        <v>42389</v>
      </c>
      <c r="E37" s="74" t="s">
        <v>57</v>
      </c>
      <c r="F37" s="75" t="s">
        <v>35</v>
      </c>
      <c r="G37" s="75">
        <v>102</v>
      </c>
      <c r="H37" s="75">
        <f t="shared" si="0"/>
        <v>5508</v>
      </c>
      <c r="I37" s="75">
        <v>54</v>
      </c>
    </row>
    <row r="38" spans="1:9" ht="15.6" x14ac:dyDescent="0.3">
      <c r="A38" s="71" t="s">
        <v>36</v>
      </c>
      <c r="B38" s="128"/>
      <c r="C38" s="73">
        <v>42740</v>
      </c>
      <c r="D38" s="73">
        <v>42740</v>
      </c>
      <c r="E38" s="74" t="s">
        <v>58</v>
      </c>
      <c r="F38" s="75" t="s">
        <v>35</v>
      </c>
      <c r="G38" s="75">
        <v>109</v>
      </c>
      <c r="H38" s="75">
        <f t="shared" si="0"/>
        <v>8066</v>
      </c>
      <c r="I38" s="75">
        <v>74</v>
      </c>
    </row>
    <row r="39" spans="1:9" ht="15.6" x14ac:dyDescent="0.3">
      <c r="A39" s="71" t="s">
        <v>36</v>
      </c>
      <c r="B39" s="126">
        <v>15</v>
      </c>
      <c r="C39" s="73">
        <v>42389</v>
      </c>
      <c r="D39" s="73">
        <v>42389</v>
      </c>
      <c r="E39" s="74" t="s">
        <v>59</v>
      </c>
      <c r="F39" s="75" t="s">
        <v>35</v>
      </c>
      <c r="G39" s="75">
        <v>148.5</v>
      </c>
      <c r="H39" s="75">
        <f t="shared" si="0"/>
        <v>12919.5</v>
      </c>
      <c r="I39" s="75">
        <v>87</v>
      </c>
    </row>
    <row r="40" spans="1:9" ht="15.6" x14ac:dyDescent="0.3">
      <c r="A40" s="71" t="s">
        <v>36</v>
      </c>
      <c r="B40" s="128"/>
      <c r="C40" s="73">
        <v>42740</v>
      </c>
      <c r="D40" s="73">
        <v>42740</v>
      </c>
      <c r="E40" s="74" t="s">
        <v>60</v>
      </c>
      <c r="F40" s="75" t="s">
        <v>35</v>
      </c>
      <c r="G40" s="75">
        <v>158</v>
      </c>
      <c r="H40" s="75">
        <f t="shared" si="0"/>
        <v>7268</v>
      </c>
      <c r="I40" s="75">
        <v>46</v>
      </c>
    </row>
    <row r="41" spans="1:9" ht="15.6" x14ac:dyDescent="0.3">
      <c r="A41" s="76" t="s">
        <v>36</v>
      </c>
      <c r="B41" s="77">
        <v>16</v>
      </c>
      <c r="C41" s="73">
        <v>42740</v>
      </c>
      <c r="D41" s="73">
        <v>42740</v>
      </c>
      <c r="E41" s="74" t="s">
        <v>61</v>
      </c>
      <c r="F41" s="75" t="s">
        <v>35</v>
      </c>
      <c r="G41" s="75">
        <v>250</v>
      </c>
      <c r="H41" s="75">
        <f t="shared" si="0"/>
        <v>28500</v>
      </c>
      <c r="I41" s="75">
        <v>114</v>
      </c>
    </row>
    <row r="42" spans="1:9" ht="15.6" x14ac:dyDescent="0.3">
      <c r="A42" s="71" t="s">
        <v>36</v>
      </c>
      <c r="B42" s="72">
        <v>17</v>
      </c>
      <c r="C42" s="73">
        <v>42146</v>
      </c>
      <c r="D42" s="73">
        <v>42146</v>
      </c>
      <c r="E42" s="74" t="s">
        <v>62</v>
      </c>
      <c r="F42" s="75" t="s">
        <v>35</v>
      </c>
      <c r="G42" s="75">
        <v>402</v>
      </c>
      <c r="H42" s="75">
        <f t="shared" si="0"/>
        <v>2010</v>
      </c>
      <c r="I42" s="75">
        <v>5</v>
      </c>
    </row>
    <row r="43" spans="1:9" ht="15.6" x14ac:dyDescent="0.3">
      <c r="A43" s="71" t="s">
        <v>36</v>
      </c>
      <c r="B43" s="72">
        <v>18</v>
      </c>
      <c r="C43" s="73">
        <v>42107</v>
      </c>
      <c r="D43" s="73">
        <v>42107</v>
      </c>
      <c r="E43" s="74" t="s">
        <v>63</v>
      </c>
      <c r="F43" s="75" t="s">
        <v>35</v>
      </c>
      <c r="G43" s="75">
        <v>7.28</v>
      </c>
      <c r="H43" s="75">
        <f t="shared" si="0"/>
        <v>4768.4000000000005</v>
      </c>
      <c r="I43" s="75">
        <v>655</v>
      </c>
    </row>
    <row r="44" spans="1:9" ht="15.6" x14ac:dyDescent="0.3">
      <c r="A44" s="71" t="s">
        <v>36</v>
      </c>
      <c r="B44" s="72">
        <v>19</v>
      </c>
      <c r="C44" s="73">
        <v>44154</v>
      </c>
      <c r="D44" s="73">
        <v>44154</v>
      </c>
      <c r="E44" s="74" t="s">
        <v>64</v>
      </c>
      <c r="F44" s="75" t="s">
        <v>35</v>
      </c>
      <c r="G44" s="75">
        <v>21.995000000000001</v>
      </c>
      <c r="H44" s="75">
        <f t="shared" si="0"/>
        <v>153.965</v>
      </c>
      <c r="I44" s="75">
        <v>7</v>
      </c>
    </row>
    <row r="45" spans="1:9" ht="15.6" x14ac:dyDescent="0.3">
      <c r="A45" s="71" t="s">
        <v>36</v>
      </c>
      <c r="B45" s="126">
        <v>20</v>
      </c>
      <c r="C45" s="73">
        <v>41668</v>
      </c>
      <c r="D45" s="73">
        <v>41668</v>
      </c>
      <c r="E45" s="74" t="s">
        <v>65</v>
      </c>
      <c r="F45" s="75" t="s">
        <v>38</v>
      </c>
      <c r="G45" s="75">
        <v>56.64</v>
      </c>
      <c r="H45" s="75">
        <f t="shared" si="0"/>
        <v>679.68000000000006</v>
      </c>
      <c r="I45" s="75">
        <v>12</v>
      </c>
    </row>
    <row r="46" spans="1:9" ht="15.6" x14ac:dyDescent="0.3">
      <c r="A46" s="71" t="s">
        <v>36</v>
      </c>
      <c r="B46" s="128"/>
      <c r="C46" s="73">
        <v>44154</v>
      </c>
      <c r="D46" s="73">
        <v>44154</v>
      </c>
      <c r="E46" s="74" t="s">
        <v>66</v>
      </c>
      <c r="F46" s="75" t="s">
        <v>38</v>
      </c>
      <c r="G46" s="75">
        <v>26.125</v>
      </c>
      <c r="H46" s="75">
        <f t="shared" si="0"/>
        <v>26.125</v>
      </c>
      <c r="I46" s="75">
        <v>1</v>
      </c>
    </row>
    <row r="47" spans="1:9" ht="15.6" x14ac:dyDescent="0.3">
      <c r="A47" s="76" t="s">
        <v>41</v>
      </c>
      <c r="B47" s="129">
        <v>21</v>
      </c>
      <c r="C47" s="73">
        <v>44154</v>
      </c>
      <c r="D47" s="73">
        <v>44154</v>
      </c>
      <c r="E47" s="74" t="s">
        <v>67</v>
      </c>
      <c r="F47" s="75" t="s">
        <v>35</v>
      </c>
      <c r="G47" s="75">
        <v>39.199300000000001</v>
      </c>
      <c r="H47" s="75">
        <f t="shared" si="0"/>
        <v>0</v>
      </c>
      <c r="I47" s="75">
        <v>0</v>
      </c>
    </row>
    <row r="48" spans="1:9" ht="15.6" x14ac:dyDescent="0.3">
      <c r="A48" s="71" t="s">
        <v>36</v>
      </c>
      <c r="B48" s="130"/>
      <c r="C48" s="73">
        <v>44348</v>
      </c>
      <c r="D48" s="73">
        <v>44348</v>
      </c>
      <c r="E48" s="74" t="s">
        <v>67</v>
      </c>
      <c r="F48" s="75" t="s">
        <v>35</v>
      </c>
      <c r="G48" s="75">
        <v>68.44</v>
      </c>
      <c r="H48" s="75">
        <f t="shared" si="0"/>
        <v>547.52</v>
      </c>
      <c r="I48" s="75">
        <v>8</v>
      </c>
    </row>
    <row r="49" spans="1:9" ht="15.6" x14ac:dyDescent="0.3">
      <c r="A49" s="76" t="s">
        <v>69</v>
      </c>
      <c r="B49" s="129">
        <v>22</v>
      </c>
      <c r="C49" s="73">
        <v>42865</v>
      </c>
      <c r="D49" s="73">
        <v>42865</v>
      </c>
      <c r="E49" s="74" t="s">
        <v>68</v>
      </c>
      <c r="F49" s="75" t="s">
        <v>35</v>
      </c>
      <c r="G49" s="75">
        <v>34.65</v>
      </c>
      <c r="H49" s="75">
        <f t="shared" si="0"/>
        <v>2079</v>
      </c>
      <c r="I49" s="75">
        <v>60</v>
      </c>
    </row>
    <row r="50" spans="1:9" ht="15.6" x14ac:dyDescent="0.3">
      <c r="A50" s="76" t="s">
        <v>36</v>
      </c>
      <c r="B50" s="130"/>
      <c r="C50" s="73">
        <v>42888</v>
      </c>
      <c r="D50" s="73">
        <v>42888</v>
      </c>
      <c r="E50" s="74" t="s">
        <v>70</v>
      </c>
      <c r="F50" s="75" t="s">
        <v>35</v>
      </c>
      <c r="G50" s="75">
        <v>42.48</v>
      </c>
      <c r="H50" s="75">
        <f t="shared" si="0"/>
        <v>1869.12</v>
      </c>
      <c r="I50" s="75">
        <v>44</v>
      </c>
    </row>
    <row r="51" spans="1:9" ht="15.6" x14ac:dyDescent="0.3">
      <c r="A51" s="76" t="s">
        <v>36</v>
      </c>
      <c r="B51" s="129">
        <v>23</v>
      </c>
      <c r="C51" s="73">
        <v>42740</v>
      </c>
      <c r="D51" s="73">
        <v>42740</v>
      </c>
      <c r="E51" s="74" t="s">
        <v>71</v>
      </c>
      <c r="F51" s="75" t="s">
        <v>38</v>
      </c>
      <c r="G51" s="75">
        <v>22.55</v>
      </c>
      <c r="H51" s="75">
        <f t="shared" si="0"/>
        <v>1623.6000000000001</v>
      </c>
      <c r="I51" s="75">
        <v>72</v>
      </c>
    </row>
    <row r="52" spans="1:9" ht="15.6" x14ac:dyDescent="0.3">
      <c r="A52" s="76" t="s">
        <v>36</v>
      </c>
      <c r="B52" s="130"/>
      <c r="C52" s="73">
        <v>42888</v>
      </c>
      <c r="D52" s="73">
        <v>42888</v>
      </c>
      <c r="E52" s="74" t="s">
        <v>71</v>
      </c>
      <c r="F52" s="75" t="s">
        <v>38</v>
      </c>
      <c r="G52" s="75">
        <v>25.96</v>
      </c>
      <c r="H52" s="75">
        <f t="shared" si="0"/>
        <v>5166.04</v>
      </c>
      <c r="I52" s="75">
        <v>199</v>
      </c>
    </row>
    <row r="53" spans="1:9" ht="15.6" x14ac:dyDescent="0.3">
      <c r="A53" s="76" t="s">
        <v>36</v>
      </c>
      <c r="B53" s="129">
        <v>24</v>
      </c>
      <c r="C53" s="73">
        <v>42740</v>
      </c>
      <c r="D53" s="73">
        <v>42740</v>
      </c>
      <c r="E53" s="74" t="s">
        <v>72</v>
      </c>
      <c r="F53" s="75" t="s">
        <v>38</v>
      </c>
      <c r="G53" s="75">
        <v>8.1</v>
      </c>
      <c r="H53" s="75">
        <f t="shared" si="0"/>
        <v>591.29999999999995</v>
      </c>
      <c r="I53" s="75">
        <v>73</v>
      </c>
    </row>
    <row r="54" spans="1:9" ht="15.6" x14ac:dyDescent="0.3">
      <c r="A54" s="76" t="s">
        <v>36</v>
      </c>
      <c r="B54" s="130"/>
      <c r="C54" s="73">
        <v>42888</v>
      </c>
      <c r="D54" s="73">
        <v>42888</v>
      </c>
      <c r="E54" s="74" t="s">
        <v>72</v>
      </c>
      <c r="F54" s="75" t="s">
        <v>38</v>
      </c>
      <c r="G54" s="75">
        <v>9.74</v>
      </c>
      <c r="H54" s="75">
        <f t="shared" si="0"/>
        <v>1168.8</v>
      </c>
      <c r="I54" s="75">
        <v>120</v>
      </c>
    </row>
    <row r="55" spans="1:9" ht="15.6" x14ac:dyDescent="0.3">
      <c r="A55" s="76" t="s">
        <v>36</v>
      </c>
      <c r="B55" s="129">
        <v>25</v>
      </c>
      <c r="C55" s="73">
        <v>42389</v>
      </c>
      <c r="D55" s="73">
        <v>42389</v>
      </c>
      <c r="E55" s="74" t="s">
        <v>73</v>
      </c>
      <c r="F55" s="75" t="s">
        <v>38</v>
      </c>
      <c r="G55" s="75">
        <v>11</v>
      </c>
      <c r="H55" s="75">
        <f t="shared" si="0"/>
        <v>187</v>
      </c>
      <c r="I55" s="75">
        <v>17</v>
      </c>
    </row>
    <row r="56" spans="1:9" ht="15.6" x14ac:dyDescent="0.3">
      <c r="A56" s="76" t="s">
        <v>36</v>
      </c>
      <c r="B56" s="131"/>
      <c r="C56" s="73">
        <v>42740</v>
      </c>
      <c r="D56" s="73">
        <v>42740</v>
      </c>
      <c r="E56" s="74" t="s">
        <v>74</v>
      </c>
      <c r="F56" s="75" t="s">
        <v>38</v>
      </c>
      <c r="G56" s="75">
        <v>11.25</v>
      </c>
      <c r="H56" s="75">
        <f t="shared" si="0"/>
        <v>270</v>
      </c>
      <c r="I56" s="75">
        <v>24</v>
      </c>
    </row>
    <row r="57" spans="1:9" ht="15.6" x14ac:dyDescent="0.3">
      <c r="A57" s="76" t="s">
        <v>41</v>
      </c>
      <c r="B57" s="130"/>
      <c r="C57" s="73">
        <v>42888</v>
      </c>
      <c r="D57" s="73">
        <v>42888</v>
      </c>
      <c r="E57" s="74" t="s">
        <v>74</v>
      </c>
      <c r="F57" s="75" t="s">
        <v>38</v>
      </c>
      <c r="G57" s="75">
        <v>17.41</v>
      </c>
      <c r="H57" s="75">
        <f t="shared" si="0"/>
        <v>522.29999999999995</v>
      </c>
      <c r="I57" s="75">
        <v>30</v>
      </c>
    </row>
    <row r="58" spans="1:9" ht="15.6" x14ac:dyDescent="0.3">
      <c r="A58" s="76" t="s">
        <v>36</v>
      </c>
      <c r="B58" s="77">
        <v>26</v>
      </c>
      <c r="C58" s="73">
        <v>44348</v>
      </c>
      <c r="D58" s="73">
        <v>44348</v>
      </c>
      <c r="E58" s="74" t="s">
        <v>75</v>
      </c>
      <c r="F58" s="75" t="s">
        <v>35</v>
      </c>
      <c r="G58" s="75">
        <v>41.28</v>
      </c>
      <c r="H58" s="75">
        <f t="shared" si="0"/>
        <v>41.28</v>
      </c>
      <c r="I58" s="75">
        <v>1</v>
      </c>
    </row>
    <row r="59" spans="1:9" ht="15.6" x14ac:dyDescent="0.3">
      <c r="A59" s="76" t="s">
        <v>36</v>
      </c>
      <c r="B59" s="77">
        <v>27</v>
      </c>
      <c r="C59" s="73">
        <v>42094</v>
      </c>
      <c r="D59" s="73">
        <v>42094</v>
      </c>
      <c r="E59" s="74" t="s">
        <v>76</v>
      </c>
      <c r="F59" s="75" t="s">
        <v>77</v>
      </c>
      <c r="G59" s="75">
        <v>225</v>
      </c>
      <c r="H59" s="75">
        <f t="shared" si="0"/>
        <v>12150</v>
      </c>
      <c r="I59" s="75">
        <v>54</v>
      </c>
    </row>
    <row r="60" spans="1:9" ht="15.6" x14ac:dyDescent="0.3">
      <c r="A60" s="76" t="s">
        <v>36</v>
      </c>
      <c r="B60" s="77">
        <v>28</v>
      </c>
      <c r="C60" s="73">
        <v>42107</v>
      </c>
      <c r="D60" s="73">
        <v>42107</v>
      </c>
      <c r="E60" s="74" t="s">
        <v>78</v>
      </c>
      <c r="F60" s="75" t="s">
        <v>77</v>
      </c>
      <c r="G60" s="75">
        <v>205</v>
      </c>
      <c r="H60" s="75">
        <f t="shared" si="0"/>
        <v>3895</v>
      </c>
      <c r="I60" s="75">
        <v>19</v>
      </c>
    </row>
    <row r="61" spans="1:9" ht="15.6" x14ac:dyDescent="0.3">
      <c r="A61" s="76" t="s">
        <v>36</v>
      </c>
      <c r="B61" s="129">
        <v>29</v>
      </c>
      <c r="C61" s="73">
        <v>42095</v>
      </c>
      <c r="D61" s="73">
        <v>42095</v>
      </c>
      <c r="E61" s="74" t="s">
        <v>79</v>
      </c>
      <c r="F61" s="75" t="s">
        <v>35</v>
      </c>
      <c r="G61" s="75">
        <v>54</v>
      </c>
      <c r="H61" s="75">
        <f t="shared" si="0"/>
        <v>0</v>
      </c>
      <c r="I61" s="75">
        <v>0</v>
      </c>
    </row>
    <row r="62" spans="1:9" ht="15.6" x14ac:dyDescent="0.3">
      <c r="A62" s="76" t="s">
        <v>36</v>
      </c>
      <c r="B62" s="130"/>
      <c r="C62" s="73">
        <v>44154</v>
      </c>
      <c r="D62" s="73">
        <v>44154</v>
      </c>
      <c r="E62" s="74" t="s">
        <v>79</v>
      </c>
      <c r="F62" s="75" t="s">
        <v>35</v>
      </c>
      <c r="G62" s="75">
        <v>85.903999999999996</v>
      </c>
      <c r="H62" s="75">
        <f t="shared" si="0"/>
        <v>1632.1759999999999</v>
      </c>
      <c r="I62" s="75">
        <v>19</v>
      </c>
    </row>
    <row r="63" spans="1:9" ht="15.6" x14ac:dyDescent="0.3">
      <c r="A63" s="71" t="s">
        <v>36</v>
      </c>
      <c r="B63" s="72">
        <v>30</v>
      </c>
      <c r="C63" s="73">
        <v>42389</v>
      </c>
      <c r="D63" s="73">
        <v>42389</v>
      </c>
      <c r="E63" s="74" t="s">
        <v>80</v>
      </c>
      <c r="F63" s="75" t="s">
        <v>35</v>
      </c>
      <c r="G63" s="75">
        <v>9.1999999999999993</v>
      </c>
      <c r="H63" s="75">
        <f t="shared" si="0"/>
        <v>2668</v>
      </c>
      <c r="I63" s="75">
        <v>290</v>
      </c>
    </row>
    <row r="64" spans="1:9" ht="15.6" x14ac:dyDescent="0.3">
      <c r="A64" s="71" t="s">
        <v>36</v>
      </c>
      <c r="B64" s="72">
        <v>31</v>
      </c>
      <c r="C64" s="73">
        <v>42523</v>
      </c>
      <c r="D64" s="73">
        <v>42523</v>
      </c>
      <c r="E64" s="74" t="s">
        <v>81</v>
      </c>
      <c r="F64" s="75" t="s">
        <v>35</v>
      </c>
      <c r="G64" s="75">
        <v>15.5</v>
      </c>
      <c r="H64" s="75">
        <f t="shared" si="0"/>
        <v>8990</v>
      </c>
      <c r="I64" s="75">
        <v>580</v>
      </c>
    </row>
    <row r="65" spans="1:9" ht="15.6" x14ac:dyDescent="0.3">
      <c r="A65" s="71" t="s">
        <v>36</v>
      </c>
      <c r="B65" s="126">
        <v>32</v>
      </c>
      <c r="C65" s="73">
        <v>42888</v>
      </c>
      <c r="D65" s="73">
        <v>42888</v>
      </c>
      <c r="E65" s="74" t="s">
        <v>82</v>
      </c>
      <c r="F65" s="75" t="s">
        <v>35</v>
      </c>
      <c r="G65" s="75">
        <v>27.85</v>
      </c>
      <c r="H65" s="75">
        <f t="shared" si="0"/>
        <v>1086.1500000000001</v>
      </c>
      <c r="I65" s="75">
        <v>39</v>
      </c>
    </row>
    <row r="66" spans="1:9" ht="15.6" x14ac:dyDescent="0.3">
      <c r="A66" s="71" t="s">
        <v>36</v>
      </c>
      <c r="B66" s="128"/>
      <c r="C66" s="73">
        <v>44149</v>
      </c>
      <c r="D66" s="73">
        <v>44149</v>
      </c>
      <c r="E66" s="74" t="s">
        <v>83</v>
      </c>
      <c r="F66" s="75" t="s">
        <v>35</v>
      </c>
      <c r="G66" s="75">
        <v>14.5</v>
      </c>
      <c r="H66" s="75">
        <f t="shared" si="0"/>
        <v>246.5</v>
      </c>
      <c r="I66" s="75">
        <v>17</v>
      </c>
    </row>
    <row r="67" spans="1:9" ht="15.6" x14ac:dyDescent="0.3">
      <c r="A67" s="76" t="s">
        <v>36</v>
      </c>
      <c r="B67" s="126">
        <v>33</v>
      </c>
      <c r="C67" s="73">
        <v>42389</v>
      </c>
      <c r="D67" s="73">
        <v>42389</v>
      </c>
      <c r="E67" s="74" t="s">
        <v>84</v>
      </c>
      <c r="F67" s="75" t="s">
        <v>35</v>
      </c>
      <c r="G67" s="75">
        <v>17.59</v>
      </c>
      <c r="H67" s="75">
        <f t="shared" si="0"/>
        <v>70.36</v>
      </c>
      <c r="I67" s="75">
        <v>4</v>
      </c>
    </row>
    <row r="68" spans="1:9" ht="15.6" x14ac:dyDescent="0.3">
      <c r="A68" s="71" t="s">
        <v>36</v>
      </c>
      <c r="B68" s="128"/>
      <c r="C68" s="73">
        <v>42888</v>
      </c>
      <c r="D68" s="73">
        <v>42888</v>
      </c>
      <c r="E68" s="74" t="s">
        <v>85</v>
      </c>
      <c r="F68" s="75" t="s">
        <v>35</v>
      </c>
      <c r="G68" s="75">
        <v>27.85</v>
      </c>
      <c r="H68" s="75">
        <f t="shared" si="0"/>
        <v>501.3</v>
      </c>
      <c r="I68" s="75">
        <v>18</v>
      </c>
    </row>
    <row r="69" spans="1:9" ht="15.6" x14ac:dyDescent="0.3">
      <c r="A69" s="71" t="s">
        <v>52</v>
      </c>
      <c r="B69" s="72">
        <v>34</v>
      </c>
      <c r="C69" s="73">
        <v>42888</v>
      </c>
      <c r="D69" s="73">
        <v>42888</v>
      </c>
      <c r="E69" s="74" t="s">
        <v>86</v>
      </c>
      <c r="F69" s="75" t="s">
        <v>35</v>
      </c>
      <c r="G69" s="75">
        <v>17.59</v>
      </c>
      <c r="H69" s="75">
        <f t="shared" si="0"/>
        <v>3060.66</v>
      </c>
      <c r="I69" s="75">
        <v>174</v>
      </c>
    </row>
    <row r="70" spans="1:9" ht="15.6" x14ac:dyDescent="0.3">
      <c r="A70" s="76" t="s">
        <v>41</v>
      </c>
      <c r="B70" s="126">
        <v>35</v>
      </c>
      <c r="C70" s="73">
        <v>44154</v>
      </c>
      <c r="D70" s="73">
        <v>44154</v>
      </c>
      <c r="E70" s="74" t="s">
        <v>87</v>
      </c>
      <c r="F70" s="75" t="s">
        <v>35</v>
      </c>
      <c r="G70" s="75">
        <v>20.65</v>
      </c>
      <c r="H70" s="75">
        <f t="shared" si="0"/>
        <v>0</v>
      </c>
      <c r="I70" s="75">
        <v>0</v>
      </c>
    </row>
    <row r="71" spans="1:9" ht="15.6" x14ac:dyDescent="0.3">
      <c r="A71" s="76" t="s">
        <v>36</v>
      </c>
      <c r="B71" s="128"/>
      <c r="C71" s="73">
        <v>44348</v>
      </c>
      <c r="D71" s="73">
        <v>44348</v>
      </c>
      <c r="E71" s="74" t="s">
        <v>87</v>
      </c>
      <c r="F71" s="75" t="s">
        <v>35</v>
      </c>
      <c r="G71" s="75">
        <v>28.32</v>
      </c>
      <c r="H71" s="75">
        <f t="shared" si="0"/>
        <v>4219.68</v>
      </c>
      <c r="I71" s="75">
        <v>149</v>
      </c>
    </row>
    <row r="72" spans="1:9" ht="15.6" x14ac:dyDescent="0.3">
      <c r="A72" s="76" t="s">
        <v>36</v>
      </c>
      <c r="B72" s="77">
        <v>36</v>
      </c>
      <c r="C72" s="73">
        <v>42740</v>
      </c>
      <c r="D72" s="73">
        <v>42740</v>
      </c>
      <c r="E72" s="74" t="s">
        <v>88</v>
      </c>
      <c r="F72" s="75" t="s">
        <v>35</v>
      </c>
      <c r="G72" s="75">
        <v>4.0591999999999997</v>
      </c>
      <c r="H72" s="75">
        <f t="shared" si="0"/>
        <v>0</v>
      </c>
      <c r="I72" s="75">
        <v>0</v>
      </c>
    </row>
    <row r="73" spans="1:9" ht="15.6" x14ac:dyDescent="0.3">
      <c r="A73" s="76" t="s">
        <v>41</v>
      </c>
      <c r="B73" s="77">
        <v>37</v>
      </c>
      <c r="C73" s="73">
        <v>44154</v>
      </c>
      <c r="D73" s="73">
        <v>44154</v>
      </c>
      <c r="E73" s="74" t="s">
        <v>89</v>
      </c>
      <c r="F73" s="75" t="s">
        <v>90</v>
      </c>
      <c r="G73" s="75">
        <v>2.9618000000000002</v>
      </c>
      <c r="H73" s="75">
        <f t="shared" si="0"/>
        <v>260.63840000000005</v>
      </c>
      <c r="I73" s="75">
        <v>88</v>
      </c>
    </row>
    <row r="74" spans="1:9" ht="15.6" x14ac:dyDescent="0.3">
      <c r="A74" s="76" t="s">
        <v>92</v>
      </c>
      <c r="B74" s="129">
        <v>38</v>
      </c>
      <c r="C74" s="73">
        <v>44348</v>
      </c>
      <c r="D74" s="73">
        <v>44348</v>
      </c>
      <c r="E74" s="74" t="s">
        <v>91</v>
      </c>
      <c r="F74" s="75" t="s">
        <v>35</v>
      </c>
      <c r="G74" s="75">
        <v>2.395</v>
      </c>
      <c r="H74" s="75">
        <f t="shared" si="0"/>
        <v>0</v>
      </c>
      <c r="I74" s="75">
        <v>0</v>
      </c>
    </row>
    <row r="75" spans="1:9" ht="15.6" x14ac:dyDescent="0.3">
      <c r="A75" s="76" t="s">
        <v>36</v>
      </c>
      <c r="B75" s="130"/>
      <c r="C75" s="73">
        <v>44446</v>
      </c>
      <c r="D75" s="73" t="s">
        <v>93</v>
      </c>
      <c r="E75" s="74" t="s">
        <v>91</v>
      </c>
      <c r="F75" s="75" t="s">
        <v>35</v>
      </c>
      <c r="G75" s="75">
        <v>3.1859999999999999</v>
      </c>
      <c r="H75" s="75">
        <f t="shared" si="0"/>
        <v>2899.2599999999998</v>
      </c>
      <c r="I75" s="75">
        <v>910</v>
      </c>
    </row>
    <row r="76" spans="1:9" ht="15.6" x14ac:dyDescent="0.3">
      <c r="A76" s="76" t="s">
        <v>36</v>
      </c>
      <c r="B76" s="77">
        <v>39</v>
      </c>
      <c r="C76" s="73">
        <v>42888</v>
      </c>
      <c r="D76" s="73">
        <v>42888</v>
      </c>
      <c r="E76" s="74" t="s">
        <v>94</v>
      </c>
      <c r="F76" s="75" t="s">
        <v>35</v>
      </c>
      <c r="G76" s="75">
        <v>3</v>
      </c>
      <c r="H76" s="75">
        <f t="shared" si="0"/>
        <v>2367</v>
      </c>
      <c r="I76" s="75">
        <v>789</v>
      </c>
    </row>
    <row r="77" spans="1:9" ht="15.6" x14ac:dyDescent="0.3">
      <c r="A77" s="76" t="s">
        <v>36</v>
      </c>
      <c r="B77" s="77">
        <v>40</v>
      </c>
      <c r="C77" s="73">
        <v>44154</v>
      </c>
      <c r="D77" s="73">
        <v>44154</v>
      </c>
      <c r="E77" s="74" t="s">
        <v>95</v>
      </c>
      <c r="F77" s="75" t="s">
        <v>38</v>
      </c>
      <c r="G77" s="75">
        <v>20.402000000000001</v>
      </c>
      <c r="H77" s="75">
        <f t="shared" si="0"/>
        <v>306.03000000000003</v>
      </c>
      <c r="I77" s="75">
        <v>15</v>
      </c>
    </row>
    <row r="78" spans="1:9" ht="15.6" x14ac:dyDescent="0.3">
      <c r="A78" s="76" t="s">
        <v>36</v>
      </c>
      <c r="B78" s="129">
        <v>41</v>
      </c>
      <c r="C78" s="73">
        <v>42888</v>
      </c>
      <c r="D78" s="73">
        <v>42888</v>
      </c>
      <c r="E78" s="74" t="s">
        <v>96</v>
      </c>
      <c r="F78" s="75" t="s">
        <v>97</v>
      </c>
      <c r="G78" s="75">
        <v>41.3</v>
      </c>
      <c r="H78" s="75">
        <f t="shared" si="0"/>
        <v>3716.9999999999995</v>
      </c>
      <c r="I78" s="75">
        <v>90</v>
      </c>
    </row>
    <row r="79" spans="1:9" ht="15.6" x14ac:dyDescent="0.3">
      <c r="A79" s="76" t="s">
        <v>36</v>
      </c>
      <c r="B79" s="130"/>
      <c r="C79" s="73">
        <v>43663</v>
      </c>
      <c r="D79" s="73">
        <v>43663</v>
      </c>
      <c r="E79" s="74" t="s">
        <v>96</v>
      </c>
      <c r="F79" s="75" t="s">
        <v>97</v>
      </c>
      <c r="G79" s="75">
        <v>53.1</v>
      </c>
      <c r="H79" s="75">
        <f t="shared" si="0"/>
        <v>0</v>
      </c>
      <c r="I79" s="75">
        <v>0</v>
      </c>
    </row>
    <row r="80" spans="1:9" ht="15.6" x14ac:dyDescent="0.3">
      <c r="A80" s="76" t="s">
        <v>36</v>
      </c>
      <c r="B80" s="129">
        <v>42</v>
      </c>
      <c r="C80" s="73">
        <v>43602</v>
      </c>
      <c r="D80" s="73">
        <v>43602</v>
      </c>
      <c r="E80" s="74" t="s">
        <v>98</v>
      </c>
      <c r="F80" s="75" t="s">
        <v>97</v>
      </c>
      <c r="G80" s="75">
        <v>22.42</v>
      </c>
      <c r="H80" s="75">
        <f t="shared" si="0"/>
        <v>67.260000000000005</v>
      </c>
      <c r="I80" s="75">
        <v>3</v>
      </c>
    </row>
    <row r="81" spans="1:9" ht="15.6" x14ac:dyDescent="0.3">
      <c r="A81" s="76" t="s">
        <v>36</v>
      </c>
      <c r="B81" s="131"/>
      <c r="C81" s="73">
        <v>43704</v>
      </c>
      <c r="D81" s="73">
        <v>43704</v>
      </c>
      <c r="E81" s="74" t="s">
        <v>98</v>
      </c>
      <c r="F81" s="75" t="s">
        <v>97</v>
      </c>
      <c r="G81" s="75">
        <v>25.9482</v>
      </c>
      <c r="H81" s="75">
        <f t="shared" si="0"/>
        <v>518.96399999999994</v>
      </c>
      <c r="I81" s="75">
        <v>20</v>
      </c>
    </row>
    <row r="82" spans="1:9" ht="15.6" x14ac:dyDescent="0.3">
      <c r="A82" s="76" t="s">
        <v>36</v>
      </c>
      <c r="B82" s="130"/>
      <c r="C82" s="73">
        <v>44154</v>
      </c>
      <c r="D82" s="73">
        <v>44154</v>
      </c>
      <c r="E82" s="74" t="s">
        <v>98</v>
      </c>
      <c r="F82" s="75" t="s">
        <v>97</v>
      </c>
      <c r="G82" s="75">
        <v>25.275600000000001</v>
      </c>
      <c r="H82" s="75">
        <f t="shared" si="0"/>
        <v>1819.8432</v>
      </c>
      <c r="I82" s="75">
        <v>72</v>
      </c>
    </row>
    <row r="83" spans="1:9" ht="15.6" x14ac:dyDescent="0.3">
      <c r="A83" s="76" t="s">
        <v>36</v>
      </c>
      <c r="B83" s="77">
        <v>43</v>
      </c>
      <c r="C83" s="73">
        <v>44154</v>
      </c>
      <c r="D83" s="73">
        <v>44154</v>
      </c>
      <c r="E83" s="74" t="s">
        <v>99</v>
      </c>
      <c r="F83" s="75" t="s">
        <v>97</v>
      </c>
      <c r="G83" s="75">
        <v>16.555599999999998</v>
      </c>
      <c r="H83" s="75">
        <f t="shared" ref="H83:H146" si="1">+G83*I83</f>
        <v>16.555599999999998</v>
      </c>
      <c r="I83" s="75">
        <v>1</v>
      </c>
    </row>
    <row r="84" spans="1:9" ht="15.6" x14ac:dyDescent="0.3">
      <c r="A84" s="76" t="s">
        <v>36</v>
      </c>
      <c r="B84" s="129">
        <v>44</v>
      </c>
      <c r="C84" s="73">
        <v>42389</v>
      </c>
      <c r="D84" s="73">
        <v>42389</v>
      </c>
      <c r="E84" s="74" t="s">
        <v>100</v>
      </c>
      <c r="F84" s="75" t="s">
        <v>97</v>
      </c>
      <c r="G84" s="75">
        <v>62</v>
      </c>
      <c r="H84" s="75">
        <f t="shared" si="1"/>
        <v>9920</v>
      </c>
      <c r="I84" s="75">
        <v>160</v>
      </c>
    </row>
    <row r="85" spans="1:9" ht="15.6" x14ac:dyDescent="0.3">
      <c r="A85" s="76" t="s">
        <v>36</v>
      </c>
      <c r="B85" s="130"/>
      <c r="C85" s="73">
        <v>42740</v>
      </c>
      <c r="D85" s="73">
        <v>42740</v>
      </c>
      <c r="E85" s="74" t="s">
        <v>100</v>
      </c>
      <c r="F85" s="75" t="s">
        <v>97</v>
      </c>
      <c r="G85" s="75">
        <v>77</v>
      </c>
      <c r="H85" s="75">
        <f t="shared" si="1"/>
        <v>2464</v>
      </c>
      <c r="I85" s="75">
        <v>32</v>
      </c>
    </row>
    <row r="86" spans="1:9" ht="15.6" x14ac:dyDescent="0.3">
      <c r="A86" s="76" t="s">
        <v>36</v>
      </c>
      <c r="B86" s="129">
        <v>45</v>
      </c>
      <c r="C86" s="73">
        <v>41668</v>
      </c>
      <c r="D86" s="73">
        <v>41668</v>
      </c>
      <c r="E86" s="74" t="s">
        <v>101</v>
      </c>
      <c r="F86" s="75" t="s">
        <v>38</v>
      </c>
      <c r="G86" s="75">
        <v>10.5</v>
      </c>
      <c r="H86" s="75">
        <f t="shared" si="1"/>
        <v>42</v>
      </c>
      <c r="I86" s="75">
        <v>4</v>
      </c>
    </row>
    <row r="87" spans="1:9" ht="15.6" x14ac:dyDescent="0.3">
      <c r="A87" s="76" t="s">
        <v>36</v>
      </c>
      <c r="B87" s="130"/>
      <c r="C87" s="73">
        <v>42740</v>
      </c>
      <c r="D87" s="73">
        <v>42740</v>
      </c>
      <c r="E87" s="74" t="s">
        <v>102</v>
      </c>
      <c r="F87" s="75" t="s">
        <v>38</v>
      </c>
      <c r="G87" s="75">
        <v>95</v>
      </c>
      <c r="H87" s="75">
        <f t="shared" si="1"/>
        <v>1805</v>
      </c>
      <c r="I87" s="75">
        <v>19</v>
      </c>
    </row>
    <row r="88" spans="1:9" ht="15.6" x14ac:dyDescent="0.3">
      <c r="A88" s="76" t="s">
        <v>36</v>
      </c>
      <c r="B88" s="77">
        <v>46</v>
      </c>
      <c r="C88" s="73">
        <v>43325</v>
      </c>
      <c r="D88" s="73">
        <v>43325</v>
      </c>
      <c r="E88" s="74" t="s">
        <v>103</v>
      </c>
      <c r="F88" s="75" t="s">
        <v>35</v>
      </c>
      <c r="G88" s="75">
        <v>3.5522999999999998</v>
      </c>
      <c r="H88" s="75">
        <f t="shared" si="1"/>
        <v>28.418399999999998</v>
      </c>
      <c r="I88" s="75">
        <v>8</v>
      </c>
    </row>
    <row r="89" spans="1:9" ht="15.6" x14ac:dyDescent="0.3">
      <c r="A89" s="76" t="s">
        <v>45</v>
      </c>
      <c r="B89" s="129">
        <v>47</v>
      </c>
      <c r="C89" s="73">
        <v>42740</v>
      </c>
      <c r="D89" s="73">
        <v>42740</v>
      </c>
      <c r="E89" s="74" t="s">
        <v>104</v>
      </c>
      <c r="F89" s="75" t="s">
        <v>35</v>
      </c>
      <c r="G89" s="75">
        <v>155</v>
      </c>
      <c r="H89" s="75">
        <f t="shared" si="1"/>
        <v>0</v>
      </c>
      <c r="I89" s="75">
        <v>0</v>
      </c>
    </row>
    <row r="90" spans="1:9" ht="15.6" x14ac:dyDescent="0.3">
      <c r="A90" s="76" t="s">
        <v>36</v>
      </c>
      <c r="B90" s="130"/>
      <c r="C90" s="73">
        <v>44440</v>
      </c>
      <c r="D90" s="73">
        <v>44440</v>
      </c>
      <c r="E90" s="74" t="s">
        <v>105</v>
      </c>
      <c r="F90" s="75" t="s">
        <v>35</v>
      </c>
      <c r="G90" s="75">
        <v>295</v>
      </c>
      <c r="H90" s="75">
        <f t="shared" si="1"/>
        <v>2360</v>
      </c>
      <c r="I90" s="75">
        <v>8</v>
      </c>
    </row>
    <row r="91" spans="1:9" ht="15.6" x14ac:dyDescent="0.3">
      <c r="A91" s="76" t="s">
        <v>36</v>
      </c>
      <c r="B91" s="77">
        <v>48</v>
      </c>
      <c r="C91" s="73">
        <v>42389</v>
      </c>
      <c r="D91" s="73">
        <v>42389</v>
      </c>
      <c r="E91" s="74" t="s">
        <v>106</v>
      </c>
      <c r="F91" s="75" t="s">
        <v>38</v>
      </c>
      <c r="G91" s="75">
        <v>56.25</v>
      </c>
      <c r="H91" s="75">
        <f t="shared" si="1"/>
        <v>2306.25</v>
      </c>
      <c r="I91" s="75">
        <v>41</v>
      </c>
    </row>
    <row r="92" spans="1:9" ht="15.6" x14ac:dyDescent="0.3">
      <c r="A92" s="76" t="s">
        <v>52</v>
      </c>
      <c r="B92" s="129">
        <v>49</v>
      </c>
      <c r="C92" s="73">
        <v>42740</v>
      </c>
      <c r="D92" s="73">
        <v>42740</v>
      </c>
      <c r="E92" s="74" t="s">
        <v>107</v>
      </c>
      <c r="F92" s="75" t="s">
        <v>38</v>
      </c>
      <c r="G92" s="75">
        <v>30</v>
      </c>
      <c r="H92" s="75">
        <f t="shared" si="1"/>
        <v>9630</v>
      </c>
      <c r="I92" s="75">
        <v>321</v>
      </c>
    </row>
    <row r="93" spans="1:9" ht="15.6" x14ac:dyDescent="0.3">
      <c r="A93" s="76" t="s">
        <v>52</v>
      </c>
      <c r="B93" s="131"/>
      <c r="C93" s="73">
        <v>43325</v>
      </c>
      <c r="D93" s="73">
        <v>43325</v>
      </c>
      <c r="E93" s="74" t="s">
        <v>107</v>
      </c>
      <c r="F93" s="75" t="s">
        <v>38</v>
      </c>
      <c r="G93" s="75">
        <v>53.996600000000001</v>
      </c>
      <c r="H93" s="75">
        <f t="shared" si="1"/>
        <v>0</v>
      </c>
      <c r="I93" s="75">
        <v>0</v>
      </c>
    </row>
    <row r="94" spans="1:9" ht="15.6" x14ac:dyDescent="0.3">
      <c r="A94" s="76" t="s">
        <v>36</v>
      </c>
      <c r="B94" s="130"/>
      <c r="C94" s="73">
        <v>42888</v>
      </c>
      <c r="D94" s="73">
        <v>42888</v>
      </c>
      <c r="E94" s="74" t="s">
        <v>108</v>
      </c>
      <c r="F94" s="75" t="s">
        <v>38</v>
      </c>
      <c r="G94" s="75">
        <v>28</v>
      </c>
      <c r="H94" s="75">
        <f t="shared" si="1"/>
        <v>2156</v>
      </c>
      <c r="I94" s="75">
        <v>77</v>
      </c>
    </row>
    <row r="95" spans="1:9" ht="15.6" x14ac:dyDescent="0.3">
      <c r="A95" s="76" t="s">
        <v>36</v>
      </c>
      <c r="B95" s="129">
        <v>50</v>
      </c>
      <c r="C95" s="73">
        <v>44162</v>
      </c>
      <c r="D95" s="73">
        <v>44162</v>
      </c>
      <c r="E95" s="74" t="s">
        <v>109</v>
      </c>
      <c r="F95" s="75" t="s">
        <v>35</v>
      </c>
      <c r="G95" s="75">
        <v>548.26</v>
      </c>
      <c r="H95" s="75">
        <f t="shared" si="1"/>
        <v>53181.22</v>
      </c>
      <c r="I95" s="75">
        <v>97</v>
      </c>
    </row>
    <row r="96" spans="1:9" ht="15.6" x14ac:dyDescent="0.3">
      <c r="A96" s="76" t="s">
        <v>36</v>
      </c>
      <c r="B96" s="130"/>
      <c r="C96" s="73">
        <v>44013</v>
      </c>
      <c r="D96" s="73">
        <v>44013</v>
      </c>
      <c r="E96" s="74" t="s">
        <v>110</v>
      </c>
      <c r="F96" s="75" t="s">
        <v>38</v>
      </c>
      <c r="G96" s="75">
        <v>500</v>
      </c>
      <c r="H96" s="75">
        <f t="shared" si="1"/>
        <v>25000</v>
      </c>
      <c r="I96" s="75">
        <v>50</v>
      </c>
    </row>
    <row r="97" spans="1:9" ht="15.6" x14ac:dyDescent="0.3">
      <c r="A97" s="76" t="s">
        <v>36</v>
      </c>
      <c r="B97" s="77">
        <v>51</v>
      </c>
      <c r="C97" s="73">
        <v>44013</v>
      </c>
      <c r="D97" s="73">
        <v>44013</v>
      </c>
      <c r="E97" s="74" t="s">
        <v>111</v>
      </c>
      <c r="F97" s="75" t="s">
        <v>38</v>
      </c>
      <c r="G97" s="75">
        <v>500</v>
      </c>
      <c r="H97" s="75">
        <f t="shared" si="1"/>
        <v>8500</v>
      </c>
      <c r="I97" s="75">
        <v>17</v>
      </c>
    </row>
    <row r="98" spans="1:9" ht="15.6" x14ac:dyDescent="0.3">
      <c r="A98" s="76" t="s">
        <v>36</v>
      </c>
      <c r="B98" s="129">
        <v>52</v>
      </c>
      <c r="C98" s="73">
        <v>42389</v>
      </c>
      <c r="D98" s="73">
        <v>42389</v>
      </c>
      <c r="E98" s="74" t="s">
        <v>112</v>
      </c>
      <c r="F98" s="75" t="s">
        <v>38</v>
      </c>
      <c r="G98" s="75">
        <v>442</v>
      </c>
      <c r="H98" s="75">
        <f t="shared" si="1"/>
        <v>3978</v>
      </c>
      <c r="I98" s="75">
        <v>9</v>
      </c>
    </row>
    <row r="99" spans="1:9" ht="15.6" x14ac:dyDescent="0.3">
      <c r="A99" s="76" t="s">
        <v>36</v>
      </c>
      <c r="B99" s="130"/>
      <c r="C99" s="73">
        <v>42888</v>
      </c>
      <c r="D99" s="73">
        <v>42888</v>
      </c>
      <c r="E99" s="74" t="s">
        <v>113</v>
      </c>
      <c r="F99" s="75" t="s">
        <v>38</v>
      </c>
      <c r="G99" s="75">
        <v>578.19999999999993</v>
      </c>
      <c r="H99" s="75">
        <f t="shared" si="1"/>
        <v>5781.9999999999991</v>
      </c>
      <c r="I99" s="75">
        <v>10</v>
      </c>
    </row>
    <row r="100" spans="1:9" ht="15.6" x14ac:dyDescent="0.3">
      <c r="A100" s="76" t="s">
        <v>36</v>
      </c>
      <c r="B100" s="77">
        <v>53</v>
      </c>
      <c r="C100" s="73">
        <v>44154</v>
      </c>
      <c r="D100" s="73">
        <v>44154</v>
      </c>
      <c r="E100" s="74" t="s">
        <v>114</v>
      </c>
      <c r="F100" s="75" t="s">
        <v>38</v>
      </c>
      <c r="G100" s="75">
        <v>465.00200000000001</v>
      </c>
      <c r="H100" s="75">
        <f t="shared" si="1"/>
        <v>2325.0100000000002</v>
      </c>
      <c r="I100" s="75">
        <v>5</v>
      </c>
    </row>
    <row r="101" spans="1:9" ht="15.6" x14ac:dyDescent="0.3">
      <c r="A101" s="76" t="s">
        <v>36</v>
      </c>
      <c r="B101" s="129">
        <v>54</v>
      </c>
      <c r="C101" s="73">
        <v>42888</v>
      </c>
      <c r="D101" s="73">
        <v>42888</v>
      </c>
      <c r="E101" s="74" t="s">
        <v>115</v>
      </c>
      <c r="F101" s="75" t="s">
        <v>38</v>
      </c>
      <c r="G101" s="75">
        <v>578.19999999999993</v>
      </c>
      <c r="H101" s="75">
        <f t="shared" si="1"/>
        <v>4047.3999999999996</v>
      </c>
      <c r="I101" s="75">
        <v>7</v>
      </c>
    </row>
    <row r="102" spans="1:9" ht="15.6" x14ac:dyDescent="0.3">
      <c r="A102" s="76" t="s">
        <v>36</v>
      </c>
      <c r="B102" s="130"/>
      <c r="C102" s="73">
        <v>44154</v>
      </c>
      <c r="D102" s="73">
        <v>44154</v>
      </c>
      <c r="E102" s="74" t="s">
        <v>116</v>
      </c>
      <c r="F102" s="75" t="s">
        <v>38</v>
      </c>
      <c r="G102" s="75">
        <v>465.00200000000001</v>
      </c>
      <c r="H102" s="75">
        <f t="shared" si="1"/>
        <v>6975.03</v>
      </c>
      <c r="I102" s="75">
        <v>15</v>
      </c>
    </row>
    <row r="103" spans="1:9" ht="15.6" x14ac:dyDescent="0.3">
      <c r="A103" s="76" t="s">
        <v>36</v>
      </c>
      <c r="B103" s="129">
        <v>55</v>
      </c>
      <c r="C103" s="73">
        <v>42740</v>
      </c>
      <c r="D103" s="73">
        <v>42740</v>
      </c>
      <c r="E103" s="74" t="s">
        <v>117</v>
      </c>
      <c r="F103" s="75" t="s">
        <v>38</v>
      </c>
      <c r="G103" s="75">
        <v>578.19999999999993</v>
      </c>
      <c r="H103" s="75">
        <f t="shared" si="1"/>
        <v>2890.9999999999995</v>
      </c>
      <c r="I103" s="75">
        <v>5</v>
      </c>
    </row>
    <row r="104" spans="1:9" ht="15.6" x14ac:dyDescent="0.3">
      <c r="A104" s="76" t="s">
        <v>36</v>
      </c>
      <c r="B104" s="130"/>
      <c r="C104" s="73">
        <v>44154</v>
      </c>
      <c r="D104" s="73">
        <v>44154</v>
      </c>
      <c r="E104" s="74" t="s">
        <v>118</v>
      </c>
      <c r="F104" s="75" t="s">
        <v>38</v>
      </c>
      <c r="G104" s="75">
        <v>465.00200000000001</v>
      </c>
      <c r="H104" s="75">
        <f t="shared" si="1"/>
        <v>6975.03</v>
      </c>
      <c r="I104" s="75">
        <v>15</v>
      </c>
    </row>
    <row r="105" spans="1:9" ht="15.6" x14ac:dyDescent="0.3">
      <c r="A105" s="76" t="s">
        <v>36</v>
      </c>
      <c r="B105" s="129">
        <v>56</v>
      </c>
      <c r="C105" s="73">
        <v>42888</v>
      </c>
      <c r="D105" s="73">
        <v>42888</v>
      </c>
      <c r="E105" s="74" t="s">
        <v>119</v>
      </c>
      <c r="F105" s="75" t="s">
        <v>38</v>
      </c>
      <c r="G105" s="75">
        <v>578.19999999999993</v>
      </c>
      <c r="H105" s="75">
        <f t="shared" si="1"/>
        <v>4625.5999999999995</v>
      </c>
      <c r="I105" s="75">
        <v>8</v>
      </c>
    </row>
    <row r="106" spans="1:9" ht="15.6" x14ac:dyDescent="0.3">
      <c r="A106" s="76" t="s">
        <v>36</v>
      </c>
      <c r="B106" s="130"/>
      <c r="C106" s="73">
        <v>44154</v>
      </c>
      <c r="D106" s="73">
        <v>44154</v>
      </c>
      <c r="E106" s="74" t="s">
        <v>120</v>
      </c>
      <c r="F106" s="75" t="s">
        <v>38</v>
      </c>
      <c r="G106" s="75">
        <v>465.00200000000001</v>
      </c>
      <c r="H106" s="75">
        <f t="shared" si="1"/>
        <v>465.00200000000001</v>
      </c>
      <c r="I106" s="75">
        <v>1</v>
      </c>
    </row>
    <row r="107" spans="1:9" ht="15.6" x14ac:dyDescent="0.3">
      <c r="A107" s="76" t="s">
        <v>36</v>
      </c>
      <c r="B107" s="129">
        <v>57</v>
      </c>
      <c r="C107" s="73">
        <v>42146</v>
      </c>
      <c r="D107" s="73">
        <v>42146</v>
      </c>
      <c r="E107" s="74" t="s">
        <v>121</v>
      </c>
      <c r="F107" s="75" t="s">
        <v>38</v>
      </c>
      <c r="G107" s="75">
        <v>545</v>
      </c>
      <c r="H107" s="75">
        <f t="shared" si="1"/>
        <v>25070</v>
      </c>
      <c r="I107" s="75">
        <v>46</v>
      </c>
    </row>
    <row r="108" spans="1:9" ht="15.6" x14ac:dyDescent="0.3">
      <c r="A108" s="76" t="s">
        <v>36</v>
      </c>
      <c r="B108" s="130"/>
      <c r="C108" s="73">
        <v>43253</v>
      </c>
      <c r="D108" s="73">
        <v>43253</v>
      </c>
      <c r="E108" s="74" t="s">
        <v>121</v>
      </c>
      <c r="F108" s="75" t="s">
        <v>38</v>
      </c>
      <c r="G108" s="75">
        <v>643.1</v>
      </c>
      <c r="H108" s="75">
        <f t="shared" si="1"/>
        <v>3215.5</v>
      </c>
      <c r="I108" s="75">
        <v>5</v>
      </c>
    </row>
    <row r="109" spans="1:9" ht="15.6" x14ac:dyDescent="0.3">
      <c r="A109" s="76" t="s">
        <v>36</v>
      </c>
      <c r="B109" s="129">
        <v>58</v>
      </c>
      <c r="C109" s="73">
        <v>41668</v>
      </c>
      <c r="D109" s="73">
        <v>41668</v>
      </c>
      <c r="E109" s="74" t="s">
        <v>122</v>
      </c>
      <c r="F109" s="75" t="s">
        <v>38</v>
      </c>
      <c r="G109" s="75">
        <v>200</v>
      </c>
      <c r="H109" s="75">
        <f t="shared" si="1"/>
        <v>3000</v>
      </c>
      <c r="I109" s="75">
        <v>15</v>
      </c>
    </row>
    <row r="110" spans="1:9" ht="15.6" x14ac:dyDescent="0.3">
      <c r="A110" s="76" t="s">
        <v>36</v>
      </c>
      <c r="B110" s="130"/>
      <c r="C110" s="73">
        <v>43325</v>
      </c>
      <c r="D110" s="73">
        <v>43325</v>
      </c>
      <c r="E110" s="74" t="s">
        <v>123</v>
      </c>
      <c r="F110" s="75" t="s">
        <v>38</v>
      </c>
      <c r="G110" s="75">
        <v>296.99400000000003</v>
      </c>
      <c r="H110" s="75">
        <f t="shared" si="1"/>
        <v>2969.9400000000005</v>
      </c>
      <c r="I110" s="75">
        <v>10</v>
      </c>
    </row>
    <row r="111" spans="1:9" ht="15.6" x14ac:dyDescent="0.3">
      <c r="A111" s="76" t="s">
        <v>36</v>
      </c>
      <c r="B111" s="129">
        <v>59</v>
      </c>
      <c r="C111" s="73">
        <v>42888</v>
      </c>
      <c r="D111" s="73">
        <v>42888</v>
      </c>
      <c r="E111" s="74" t="s">
        <v>124</v>
      </c>
      <c r="F111" s="75" t="s">
        <v>38</v>
      </c>
      <c r="G111" s="75">
        <v>442</v>
      </c>
      <c r="H111" s="75">
        <f t="shared" si="1"/>
        <v>5746</v>
      </c>
      <c r="I111" s="75">
        <v>13</v>
      </c>
    </row>
    <row r="112" spans="1:9" ht="15.6" x14ac:dyDescent="0.3">
      <c r="A112" s="76" t="s">
        <v>36</v>
      </c>
      <c r="B112" s="130"/>
      <c r="C112" s="73">
        <v>44154</v>
      </c>
      <c r="D112" s="73">
        <v>44154</v>
      </c>
      <c r="E112" s="74" t="s">
        <v>124</v>
      </c>
      <c r="F112" s="75" t="s">
        <v>38</v>
      </c>
      <c r="G112" s="75">
        <v>44.356000000000002</v>
      </c>
      <c r="H112" s="75">
        <f t="shared" si="1"/>
        <v>221.78</v>
      </c>
      <c r="I112" s="75">
        <v>5</v>
      </c>
    </row>
    <row r="113" spans="1:9" ht="15.6" x14ac:dyDescent="0.3">
      <c r="A113" s="76" t="s">
        <v>36</v>
      </c>
      <c r="B113" s="77">
        <v>60</v>
      </c>
      <c r="C113" s="73">
        <v>42389</v>
      </c>
      <c r="D113" s="73">
        <v>42389</v>
      </c>
      <c r="E113" s="74" t="s">
        <v>125</v>
      </c>
      <c r="F113" s="75" t="s">
        <v>35</v>
      </c>
      <c r="G113" s="75">
        <v>73</v>
      </c>
      <c r="H113" s="75">
        <f t="shared" si="1"/>
        <v>11096</v>
      </c>
      <c r="I113" s="75">
        <v>152</v>
      </c>
    </row>
    <row r="114" spans="1:9" ht="15.6" x14ac:dyDescent="0.3">
      <c r="A114" s="76" t="s">
        <v>45</v>
      </c>
      <c r="B114" s="129">
        <v>61</v>
      </c>
      <c r="C114" s="73">
        <v>42888</v>
      </c>
      <c r="D114" s="73">
        <v>42888</v>
      </c>
      <c r="E114" s="74" t="s">
        <v>126</v>
      </c>
      <c r="F114" s="75" t="s">
        <v>35</v>
      </c>
      <c r="G114" s="75">
        <v>56</v>
      </c>
      <c r="H114" s="75">
        <f t="shared" si="1"/>
        <v>2688</v>
      </c>
      <c r="I114" s="75">
        <v>48</v>
      </c>
    </row>
    <row r="115" spans="1:9" ht="15.6" x14ac:dyDescent="0.3">
      <c r="A115" s="76" t="s">
        <v>36</v>
      </c>
      <c r="B115" s="130"/>
      <c r="C115" s="73">
        <v>44440</v>
      </c>
      <c r="D115" s="73">
        <v>44440</v>
      </c>
      <c r="E115" s="74" t="s">
        <v>126</v>
      </c>
      <c r="F115" s="75" t="s">
        <v>35</v>
      </c>
      <c r="G115" s="75">
        <v>3.75</v>
      </c>
      <c r="H115" s="75">
        <f t="shared" si="1"/>
        <v>675</v>
      </c>
      <c r="I115" s="75">
        <v>180</v>
      </c>
    </row>
    <row r="116" spans="1:9" ht="15.6" x14ac:dyDescent="0.3">
      <c r="A116" s="76" t="s">
        <v>36</v>
      </c>
      <c r="B116" s="77">
        <v>62</v>
      </c>
      <c r="C116" s="73">
        <v>42888</v>
      </c>
      <c r="D116" s="73">
        <v>42888</v>
      </c>
      <c r="E116" s="74" t="s">
        <v>127</v>
      </c>
      <c r="F116" s="75" t="s">
        <v>35</v>
      </c>
      <c r="G116" s="75">
        <v>16.52</v>
      </c>
      <c r="H116" s="75">
        <f t="shared" si="1"/>
        <v>16.52</v>
      </c>
      <c r="I116" s="75">
        <v>1</v>
      </c>
    </row>
    <row r="117" spans="1:9" ht="15.6" x14ac:dyDescent="0.3">
      <c r="A117" s="76" t="s">
        <v>41</v>
      </c>
      <c r="B117" s="77">
        <v>63</v>
      </c>
      <c r="C117" s="73">
        <v>42888</v>
      </c>
      <c r="D117" s="73">
        <v>42888</v>
      </c>
      <c r="E117" s="74" t="s">
        <v>128</v>
      </c>
      <c r="F117" s="75" t="s">
        <v>35</v>
      </c>
      <c r="G117" s="75">
        <v>32.626999999999995</v>
      </c>
      <c r="H117" s="75">
        <f t="shared" si="1"/>
        <v>2186.0089999999996</v>
      </c>
      <c r="I117" s="75">
        <v>67</v>
      </c>
    </row>
    <row r="118" spans="1:9" ht="15.6" x14ac:dyDescent="0.3">
      <c r="A118" s="76" t="s">
        <v>52</v>
      </c>
      <c r="B118" s="77">
        <v>64</v>
      </c>
      <c r="C118" s="73">
        <v>44348</v>
      </c>
      <c r="D118" s="73">
        <v>44348</v>
      </c>
      <c r="E118" s="74" t="s">
        <v>129</v>
      </c>
      <c r="F118" s="75" t="s">
        <v>35</v>
      </c>
      <c r="G118" s="75">
        <v>295</v>
      </c>
      <c r="H118" s="75">
        <f t="shared" si="1"/>
        <v>2360</v>
      </c>
      <c r="I118" s="75">
        <v>8</v>
      </c>
    </row>
    <row r="119" spans="1:9" ht="15.6" x14ac:dyDescent="0.3">
      <c r="A119" s="76" t="s">
        <v>52</v>
      </c>
      <c r="B119" s="77">
        <v>65</v>
      </c>
      <c r="C119" s="73">
        <v>44154</v>
      </c>
      <c r="D119" s="73">
        <v>44154</v>
      </c>
      <c r="E119" s="74" t="s">
        <v>130</v>
      </c>
      <c r="F119" s="75" t="s">
        <v>35</v>
      </c>
      <c r="G119" s="75">
        <v>29.771599999999999</v>
      </c>
      <c r="H119" s="75">
        <f t="shared" si="1"/>
        <v>119.0864</v>
      </c>
      <c r="I119" s="75">
        <v>4</v>
      </c>
    </row>
    <row r="120" spans="1:9" ht="15.6" x14ac:dyDescent="0.3">
      <c r="A120" s="76" t="s">
        <v>36</v>
      </c>
      <c r="B120" s="77">
        <v>66</v>
      </c>
      <c r="C120" s="73">
        <v>42094</v>
      </c>
      <c r="D120" s="73">
        <v>42094</v>
      </c>
      <c r="E120" s="74" t="s">
        <v>131</v>
      </c>
      <c r="F120" s="75" t="s">
        <v>35</v>
      </c>
      <c r="G120" s="75">
        <v>14.16</v>
      </c>
      <c r="H120" s="75">
        <f t="shared" si="1"/>
        <v>2223.12</v>
      </c>
      <c r="I120" s="75">
        <v>157</v>
      </c>
    </row>
    <row r="121" spans="1:9" ht="15.6" x14ac:dyDescent="0.3">
      <c r="A121" s="71" t="s">
        <v>36</v>
      </c>
      <c r="B121" s="72">
        <v>67</v>
      </c>
      <c r="C121" s="73">
        <v>44154</v>
      </c>
      <c r="D121" s="73">
        <v>44154</v>
      </c>
      <c r="E121" s="74" t="s">
        <v>132</v>
      </c>
      <c r="F121" s="75" t="s">
        <v>35</v>
      </c>
      <c r="G121" s="75">
        <v>150</v>
      </c>
      <c r="H121" s="75">
        <f t="shared" si="1"/>
        <v>0</v>
      </c>
      <c r="I121" s="75">
        <v>0</v>
      </c>
    </row>
    <row r="122" spans="1:9" ht="15.6" x14ac:dyDescent="0.3">
      <c r="A122" s="71" t="s">
        <v>36</v>
      </c>
      <c r="B122" s="126">
        <v>68</v>
      </c>
      <c r="C122" s="73">
        <v>42473</v>
      </c>
      <c r="D122" s="73">
        <v>42473</v>
      </c>
      <c r="E122" s="74" t="s">
        <v>133</v>
      </c>
      <c r="F122" s="75" t="s">
        <v>35</v>
      </c>
      <c r="G122" s="75">
        <v>41.3</v>
      </c>
      <c r="H122" s="75">
        <f t="shared" si="1"/>
        <v>619.5</v>
      </c>
      <c r="I122" s="75">
        <v>15</v>
      </c>
    </row>
    <row r="123" spans="1:9" ht="15.6" x14ac:dyDescent="0.3">
      <c r="A123" s="76" t="s">
        <v>36</v>
      </c>
      <c r="B123" s="127"/>
      <c r="C123" s="73">
        <v>43325</v>
      </c>
      <c r="D123" s="73">
        <v>43325</v>
      </c>
      <c r="E123" s="74" t="s">
        <v>133</v>
      </c>
      <c r="F123" s="75" t="s">
        <v>35</v>
      </c>
      <c r="G123" s="75">
        <v>61.997</v>
      </c>
      <c r="H123" s="75">
        <f t="shared" si="1"/>
        <v>123.994</v>
      </c>
      <c r="I123" s="75">
        <v>2</v>
      </c>
    </row>
    <row r="124" spans="1:9" ht="15.6" x14ac:dyDescent="0.3">
      <c r="A124" s="76" t="s">
        <v>36</v>
      </c>
      <c r="B124" s="128"/>
      <c r="C124" s="73">
        <v>44154</v>
      </c>
      <c r="D124" s="73">
        <v>44154</v>
      </c>
      <c r="E124" s="74" t="s">
        <v>133</v>
      </c>
      <c r="F124" s="75" t="s">
        <v>35</v>
      </c>
      <c r="G124" s="75">
        <v>74.492999999999995</v>
      </c>
      <c r="H124" s="75">
        <f t="shared" si="1"/>
        <v>744.93</v>
      </c>
      <c r="I124" s="75">
        <v>10</v>
      </c>
    </row>
    <row r="125" spans="1:9" ht="15.6" x14ac:dyDescent="0.3">
      <c r="A125" s="76" t="s">
        <v>36</v>
      </c>
      <c r="B125" s="129">
        <v>69</v>
      </c>
      <c r="C125" s="73">
        <v>43326</v>
      </c>
      <c r="D125" s="73">
        <v>43326</v>
      </c>
      <c r="E125" s="74" t="s">
        <v>134</v>
      </c>
      <c r="F125" s="75" t="s">
        <v>35</v>
      </c>
      <c r="G125" s="75">
        <v>12.2484</v>
      </c>
      <c r="H125" s="75">
        <f t="shared" si="1"/>
        <v>514.43280000000004</v>
      </c>
      <c r="I125" s="75">
        <v>42</v>
      </c>
    </row>
    <row r="126" spans="1:9" ht="15.6" x14ac:dyDescent="0.3">
      <c r="A126" s="76" t="s">
        <v>36</v>
      </c>
      <c r="B126" s="130"/>
      <c r="C126" s="73">
        <v>42888</v>
      </c>
      <c r="D126" s="73">
        <v>42888</v>
      </c>
      <c r="E126" s="74" t="s">
        <v>135</v>
      </c>
      <c r="F126" s="75" t="s">
        <v>35</v>
      </c>
      <c r="G126" s="75">
        <v>14.16</v>
      </c>
      <c r="H126" s="75">
        <f t="shared" si="1"/>
        <v>42.480000000000004</v>
      </c>
      <c r="I126" s="75">
        <v>3</v>
      </c>
    </row>
    <row r="127" spans="1:9" ht="15.6" x14ac:dyDescent="0.3">
      <c r="A127" s="76" t="s">
        <v>36</v>
      </c>
      <c r="B127" s="77">
        <v>70</v>
      </c>
      <c r="C127" s="73">
        <v>43705</v>
      </c>
      <c r="D127" s="73">
        <v>43705</v>
      </c>
      <c r="E127" s="74" t="s">
        <v>136</v>
      </c>
      <c r="F127" s="75" t="s">
        <v>35</v>
      </c>
      <c r="G127" s="75">
        <v>23.000166666666669</v>
      </c>
      <c r="H127" s="75">
        <f t="shared" si="1"/>
        <v>11546.083666666667</v>
      </c>
      <c r="I127" s="75">
        <v>502</v>
      </c>
    </row>
    <row r="128" spans="1:9" ht="15.6" x14ac:dyDescent="0.3">
      <c r="A128" s="71" t="s">
        <v>36</v>
      </c>
      <c r="B128" s="72">
        <v>71</v>
      </c>
      <c r="C128" s="73">
        <v>42146</v>
      </c>
      <c r="D128" s="73">
        <v>42146</v>
      </c>
      <c r="E128" s="74" t="s">
        <v>137</v>
      </c>
      <c r="F128" s="75" t="s">
        <v>35</v>
      </c>
      <c r="G128" s="75">
        <v>12</v>
      </c>
      <c r="H128" s="75">
        <f t="shared" si="1"/>
        <v>1008</v>
      </c>
      <c r="I128" s="75">
        <v>84</v>
      </c>
    </row>
    <row r="129" spans="1:9" ht="15.6" x14ac:dyDescent="0.3">
      <c r="A129" s="76" t="s">
        <v>36</v>
      </c>
      <c r="B129" s="77">
        <v>72</v>
      </c>
      <c r="C129" s="73">
        <v>44164</v>
      </c>
      <c r="D129" s="73">
        <v>44164</v>
      </c>
      <c r="E129" s="74" t="s">
        <v>138</v>
      </c>
      <c r="F129" s="75" t="s">
        <v>35</v>
      </c>
      <c r="G129" s="75">
        <v>49.56</v>
      </c>
      <c r="H129" s="75">
        <f t="shared" si="1"/>
        <v>2329.3200000000002</v>
      </c>
      <c r="I129" s="75">
        <v>47</v>
      </c>
    </row>
    <row r="130" spans="1:9" ht="15.6" x14ac:dyDescent="0.3">
      <c r="A130" s="71" t="s">
        <v>36</v>
      </c>
      <c r="B130" s="77">
        <v>73</v>
      </c>
      <c r="C130" s="73">
        <v>42389</v>
      </c>
      <c r="D130" s="73">
        <v>42389</v>
      </c>
      <c r="E130" s="74" t="s">
        <v>139</v>
      </c>
      <c r="F130" s="75" t="s">
        <v>35</v>
      </c>
      <c r="G130" s="75">
        <v>200</v>
      </c>
      <c r="H130" s="75">
        <f t="shared" si="1"/>
        <v>200</v>
      </c>
      <c r="I130" s="75">
        <v>1</v>
      </c>
    </row>
    <row r="131" spans="1:9" ht="15.6" x14ac:dyDescent="0.3">
      <c r="A131" s="71" t="s">
        <v>36</v>
      </c>
      <c r="B131" s="72">
        <v>74</v>
      </c>
      <c r="C131" s="73">
        <v>42889</v>
      </c>
      <c r="D131" s="73">
        <v>42889</v>
      </c>
      <c r="E131" s="74" t="s">
        <v>140</v>
      </c>
      <c r="F131" s="75" t="s">
        <v>35</v>
      </c>
      <c r="G131" s="75">
        <v>120</v>
      </c>
      <c r="H131" s="75">
        <f t="shared" si="1"/>
        <v>3000</v>
      </c>
      <c r="I131" s="75">
        <v>25</v>
      </c>
    </row>
    <row r="132" spans="1:9" ht="15.6" x14ac:dyDescent="0.3">
      <c r="A132" s="71" t="s">
        <v>36</v>
      </c>
      <c r="B132" s="72">
        <v>75</v>
      </c>
      <c r="C132" s="73">
        <v>42389</v>
      </c>
      <c r="D132" s="73">
        <v>42389</v>
      </c>
      <c r="E132" s="74" t="s">
        <v>141</v>
      </c>
      <c r="F132" s="75" t="s">
        <v>35</v>
      </c>
      <c r="G132" s="75">
        <v>160</v>
      </c>
      <c r="H132" s="75">
        <f t="shared" si="1"/>
        <v>1440</v>
      </c>
      <c r="I132" s="75">
        <v>9</v>
      </c>
    </row>
    <row r="133" spans="1:9" ht="15.6" x14ac:dyDescent="0.3">
      <c r="A133" s="76" t="s">
        <v>41</v>
      </c>
      <c r="B133" s="129">
        <v>76</v>
      </c>
      <c r="C133" s="73">
        <v>43325</v>
      </c>
      <c r="D133" s="73">
        <v>43325</v>
      </c>
      <c r="E133" s="74" t="s">
        <v>142</v>
      </c>
      <c r="F133" s="75" t="s">
        <v>35</v>
      </c>
      <c r="G133" s="75">
        <v>41.999200000000002</v>
      </c>
      <c r="H133" s="75">
        <f t="shared" si="1"/>
        <v>629.98800000000006</v>
      </c>
      <c r="I133" s="75">
        <v>15</v>
      </c>
    </row>
    <row r="134" spans="1:9" ht="15.6" x14ac:dyDescent="0.3">
      <c r="A134" s="76" t="s">
        <v>36</v>
      </c>
      <c r="B134" s="130"/>
      <c r="C134" s="73">
        <v>44348</v>
      </c>
      <c r="D134" s="73">
        <v>44348</v>
      </c>
      <c r="E134" s="74" t="s">
        <v>142</v>
      </c>
      <c r="F134" s="75" t="s">
        <v>35</v>
      </c>
      <c r="G134" s="75">
        <v>53.1</v>
      </c>
      <c r="H134" s="75">
        <f t="shared" si="1"/>
        <v>106.2</v>
      </c>
      <c r="I134" s="75">
        <v>2</v>
      </c>
    </row>
    <row r="135" spans="1:9" ht="15.6" x14ac:dyDescent="0.3">
      <c r="A135" s="71" t="s">
        <v>41</v>
      </c>
      <c r="B135" s="126">
        <v>77</v>
      </c>
      <c r="C135" s="73">
        <v>44154</v>
      </c>
      <c r="D135" s="73">
        <v>44154</v>
      </c>
      <c r="E135" s="74" t="s">
        <v>143</v>
      </c>
      <c r="F135" s="75" t="s">
        <v>35</v>
      </c>
      <c r="G135" s="75">
        <v>39.234999999999999</v>
      </c>
      <c r="H135" s="75">
        <f t="shared" si="1"/>
        <v>0</v>
      </c>
      <c r="I135" s="75">
        <v>0</v>
      </c>
    </row>
    <row r="136" spans="1:9" ht="15.6" x14ac:dyDescent="0.3">
      <c r="A136" s="71" t="s">
        <v>36</v>
      </c>
      <c r="B136" s="128"/>
      <c r="C136" s="73">
        <v>44348</v>
      </c>
      <c r="D136" s="73">
        <v>44348</v>
      </c>
      <c r="E136" s="74" t="s">
        <v>143</v>
      </c>
      <c r="F136" s="75" t="s">
        <v>35</v>
      </c>
      <c r="G136" s="75">
        <v>53.1</v>
      </c>
      <c r="H136" s="75">
        <f t="shared" si="1"/>
        <v>0</v>
      </c>
      <c r="I136" s="75">
        <v>0</v>
      </c>
    </row>
    <row r="137" spans="1:9" ht="15.6" x14ac:dyDescent="0.3">
      <c r="A137" s="71" t="s">
        <v>36</v>
      </c>
      <c r="B137" s="72">
        <v>78</v>
      </c>
      <c r="C137" s="73">
        <v>42146</v>
      </c>
      <c r="D137" s="73">
        <v>42146</v>
      </c>
      <c r="E137" s="74" t="s">
        <v>144</v>
      </c>
      <c r="F137" s="75" t="s">
        <v>35</v>
      </c>
      <c r="G137" s="75">
        <v>10</v>
      </c>
      <c r="H137" s="75">
        <f t="shared" si="1"/>
        <v>1430</v>
      </c>
      <c r="I137" s="75">
        <v>143</v>
      </c>
    </row>
    <row r="138" spans="1:9" ht="15.6" x14ac:dyDescent="0.3">
      <c r="A138" s="71" t="s">
        <v>36</v>
      </c>
      <c r="B138" s="72">
        <v>79</v>
      </c>
      <c r="C138" s="73">
        <v>42093</v>
      </c>
      <c r="D138" s="73">
        <v>42093</v>
      </c>
      <c r="E138" s="74" t="s">
        <v>145</v>
      </c>
      <c r="F138" s="75" t="s">
        <v>35</v>
      </c>
      <c r="G138" s="75">
        <v>80</v>
      </c>
      <c r="H138" s="75">
        <f t="shared" si="1"/>
        <v>720</v>
      </c>
      <c r="I138" s="75">
        <v>9</v>
      </c>
    </row>
    <row r="139" spans="1:9" ht="15.6" x14ac:dyDescent="0.3">
      <c r="A139" s="76" t="s">
        <v>36</v>
      </c>
      <c r="B139" s="72">
        <v>80</v>
      </c>
      <c r="C139" s="73">
        <v>43105</v>
      </c>
      <c r="D139" s="73">
        <v>43105</v>
      </c>
      <c r="E139" s="74" t="s">
        <v>146</v>
      </c>
      <c r="F139" s="75" t="s">
        <v>35</v>
      </c>
      <c r="G139" s="75">
        <v>110</v>
      </c>
      <c r="H139" s="75">
        <f t="shared" si="1"/>
        <v>990</v>
      </c>
      <c r="I139" s="75">
        <v>9</v>
      </c>
    </row>
    <row r="140" spans="1:9" ht="15.6" x14ac:dyDescent="0.3">
      <c r="A140" s="71" t="s">
        <v>36</v>
      </c>
      <c r="B140" s="126">
        <v>81</v>
      </c>
      <c r="C140" s="73">
        <v>43704</v>
      </c>
      <c r="D140" s="73">
        <v>43704</v>
      </c>
      <c r="E140" s="74" t="s">
        <v>147</v>
      </c>
      <c r="F140" s="75" t="s">
        <v>35</v>
      </c>
      <c r="G140" s="75">
        <v>5.6050000000000004</v>
      </c>
      <c r="H140" s="75">
        <f t="shared" si="1"/>
        <v>100.89000000000001</v>
      </c>
      <c r="I140" s="75">
        <v>18</v>
      </c>
    </row>
    <row r="141" spans="1:9" ht="15.6" x14ac:dyDescent="0.3">
      <c r="A141" s="76" t="s">
        <v>36</v>
      </c>
      <c r="B141" s="128"/>
      <c r="C141" s="73">
        <v>44154</v>
      </c>
      <c r="D141" s="73">
        <v>44154</v>
      </c>
      <c r="E141" s="74" t="s">
        <v>147</v>
      </c>
      <c r="F141" s="75" t="s">
        <v>35</v>
      </c>
      <c r="G141" s="75">
        <v>5.3929999999999998</v>
      </c>
      <c r="H141" s="75">
        <f t="shared" si="1"/>
        <v>16.178999999999998</v>
      </c>
      <c r="I141" s="75">
        <v>3</v>
      </c>
    </row>
    <row r="142" spans="1:9" ht="15.6" x14ac:dyDescent="0.3">
      <c r="A142" s="76" t="s">
        <v>36</v>
      </c>
      <c r="B142" s="129">
        <v>82</v>
      </c>
      <c r="C142" s="73">
        <v>42740</v>
      </c>
      <c r="D142" s="73">
        <v>42740</v>
      </c>
      <c r="E142" s="74" t="s">
        <v>148</v>
      </c>
      <c r="F142" s="75" t="s">
        <v>35</v>
      </c>
      <c r="G142" s="75">
        <v>11</v>
      </c>
      <c r="H142" s="75">
        <f t="shared" si="1"/>
        <v>891</v>
      </c>
      <c r="I142" s="75">
        <v>81</v>
      </c>
    </row>
    <row r="143" spans="1:9" ht="15.6" x14ac:dyDescent="0.3">
      <c r="A143" s="76" t="s">
        <v>41</v>
      </c>
      <c r="B143" s="130"/>
      <c r="C143" s="73">
        <v>44154</v>
      </c>
      <c r="D143" s="73">
        <v>44154</v>
      </c>
      <c r="E143" s="74" t="s">
        <v>148</v>
      </c>
      <c r="F143" s="75" t="s">
        <v>35</v>
      </c>
      <c r="G143" s="75">
        <v>9.9356000000000009</v>
      </c>
      <c r="H143" s="75">
        <f t="shared" si="1"/>
        <v>606.0716000000001</v>
      </c>
      <c r="I143" s="75">
        <v>61</v>
      </c>
    </row>
    <row r="144" spans="1:9" ht="15.6" x14ac:dyDescent="0.3">
      <c r="A144" s="76" t="s">
        <v>92</v>
      </c>
      <c r="B144" s="77">
        <v>83</v>
      </c>
      <c r="C144" s="73">
        <v>44348</v>
      </c>
      <c r="D144" s="73">
        <v>44348</v>
      </c>
      <c r="E144" s="74" t="s">
        <v>149</v>
      </c>
      <c r="F144" s="75" t="s">
        <v>35</v>
      </c>
      <c r="G144" s="75">
        <v>553.04999999999995</v>
      </c>
      <c r="H144" s="75">
        <f t="shared" si="1"/>
        <v>4977.45</v>
      </c>
      <c r="I144" s="75">
        <v>9</v>
      </c>
    </row>
    <row r="145" spans="1:9" ht="15.6" x14ac:dyDescent="0.3">
      <c r="A145" s="76" t="s">
        <v>92</v>
      </c>
      <c r="B145" s="77">
        <v>84</v>
      </c>
      <c r="C145" s="73">
        <v>44446</v>
      </c>
      <c r="D145" s="73">
        <v>44446</v>
      </c>
      <c r="E145" s="74" t="s">
        <v>150</v>
      </c>
      <c r="F145" s="75" t="s">
        <v>35</v>
      </c>
      <c r="G145" s="75">
        <v>233.64</v>
      </c>
      <c r="H145" s="75">
        <f t="shared" si="1"/>
        <v>0</v>
      </c>
      <c r="I145" s="75">
        <v>0</v>
      </c>
    </row>
    <row r="146" spans="1:9" ht="15.6" x14ac:dyDescent="0.3">
      <c r="A146" s="71" t="s">
        <v>152</v>
      </c>
      <c r="B146" s="72">
        <v>85</v>
      </c>
      <c r="C146" s="73">
        <v>44447</v>
      </c>
      <c r="D146" s="73">
        <v>44447</v>
      </c>
      <c r="E146" s="74" t="s">
        <v>151</v>
      </c>
      <c r="F146" s="75" t="s">
        <v>35</v>
      </c>
      <c r="G146" s="75">
        <v>2832</v>
      </c>
      <c r="H146" s="75">
        <f t="shared" si="1"/>
        <v>0</v>
      </c>
      <c r="I146" s="75">
        <v>0</v>
      </c>
    </row>
    <row r="147" spans="1:9" ht="15.6" x14ac:dyDescent="0.3">
      <c r="A147" s="71" t="s">
        <v>152</v>
      </c>
      <c r="B147" s="126">
        <v>86</v>
      </c>
      <c r="C147" s="73">
        <v>43105</v>
      </c>
      <c r="D147" s="73">
        <v>43105</v>
      </c>
      <c r="E147" s="74" t="s">
        <v>153</v>
      </c>
      <c r="F147" s="75" t="s">
        <v>35</v>
      </c>
      <c r="G147" s="75">
        <v>190</v>
      </c>
      <c r="H147" s="75">
        <f t="shared" ref="H147:H210" si="2">+G147*I147</f>
        <v>0</v>
      </c>
      <c r="I147" s="75">
        <v>0</v>
      </c>
    </row>
    <row r="148" spans="1:9" ht="15.6" x14ac:dyDescent="0.3">
      <c r="A148" s="71" t="s">
        <v>36</v>
      </c>
      <c r="B148" s="128"/>
      <c r="C148" s="73">
        <v>44155</v>
      </c>
      <c r="D148" s="73">
        <v>44155</v>
      </c>
      <c r="E148" s="74" t="s">
        <v>154</v>
      </c>
      <c r="F148" s="75" t="s">
        <v>35</v>
      </c>
      <c r="G148" s="75">
        <v>229.321</v>
      </c>
      <c r="H148" s="75">
        <f t="shared" si="2"/>
        <v>687.96299999999997</v>
      </c>
      <c r="I148" s="75">
        <v>3</v>
      </c>
    </row>
    <row r="149" spans="1:9" ht="15.6" x14ac:dyDescent="0.3">
      <c r="A149" s="71" t="s">
        <v>36</v>
      </c>
      <c r="B149" s="126">
        <v>87</v>
      </c>
      <c r="C149" s="73">
        <v>42389</v>
      </c>
      <c r="D149" s="73">
        <v>42389</v>
      </c>
      <c r="E149" s="74" t="s">
        <v>155</v>
      </c>
      <c r="F149" s="75" t="s">
        <v>35</v>
      </c>
      <c r="G149" s="75">
        <v>250</v>
      </c>
      <c r="H149" s="75">
        <f t="shared" si="2"/>
        <v>0</v>
      </c>
      <c r="I149" s="75">
        <v>0</v>
      </c>
    </row>
    <row r="150" spans="1:9" ht="15.6" x14ac:dyDescent="0.3">
      <c r="A150" s="71" t="s">
        <v>36</v>
      </c>
      <c r="B150" s="128"/>
      <c r="C150" s="73">
        <v>44154</v>
      </c>
      <c r="D150" s="73">
        <v>44154</v>
      </c>
      <c r="E150" s="74" t="s">
        <v>156</v>
      </c>
      <c r="F150" s="75" t="s">
        <v>35</v>
      </c>
      <c r="G150" s="75">
        <v>232.22399999999999</v>
      </c>
      <c r="H150" s="75">
        <f t="shared" si="2"/>
        <v>0</v>
      </c>
      <c r="I150" s="75">
        <v>0</v>
      </c>
    </row>
    <row r="151" spans="1:9" ht="15.6" x14ac:dyDescent="0.3">
      <c r="A151" s="71" t="s">
        <v>36</v>
      </c>
      <c r="B151" s="126">
        <v>88</v>
      </c>
      <c r="C151" s="73">
        <v>42395</v>
      </c>
      <c r="D151" s="73">
        <v>42395</v>
      </c>
      <c r="E151" s="74" t="s">
        <v>157</v>
      </c>
      <c r="F151" s="75" t="s">
        <v>35</v>
      </c>
      <c r="G151" s="75">
        <v>245.3</v>
      </c>
      <c r="H151" s="75">
        <f t="shared" si="2"/>
        <v>735.90000000000009</v>
      </c>
      <c r="I151" s="75">
        <v>3</v>
      </c>
    </row>
    <row r="152" spans="1:9" ht="15.6" x14ac:dyDescent="0.3">
      <c r="A152" s="71" t="s">
        <v>36</v>
      </c>
      <c r="B152" s="128"/>
      <c r="C152" s="73">
        <v>44154</v>
      </c>
      <c r="D152" s="73">
        <v>44154</v>
      </c>
      <c r="E152" s="74" t="s">
        <v>157</v>
      </c>
      <c r="F152" s="75" t="s">
        <v>35</v>
      </c>
      <c r="G152" s="75">
        <v>399.99599999999998</v>
      </c>
      <c r="H152" s="75">
        <f t="shared" si="2"/>
        <v>1999.98</v>
      </c>
      <c r="I152" s="75">
        <v>5</v>
      </c>
    </row>
    <row r="153" spans="1:9" ht="15.6" x14ac:dyDescent="0.3">
      <c r="A153" s="71" t="s">
        <v>36</v>
      </c>
      <c r="B153" s="126">
        <v>889</v>
      </c>
      <c r="C153" s="73">
        <v>43174</v>
      </c>
      <c r="D153" s="73">
        <v>43174</v>
      </c>
      <c r="E153" s="74" t="s">
        <v>158</v>
      </c>
      <c r="F153" s="75" t="s">
        <v>35</v>
      </c>
      <c r="G153" s="75">
        <v>29.5</v>
      </c>
      <c r="H153" s="75">
        <f t="shared" si="2"/>
        <v>88.5</v>
      </c>
      <c r="I153" s="75">
        <v>3</v>
      </c>
    </row>
    <row r="154" spans="1:9" ht="15.6" x14ac:dyDescent="0.3">
      <c r="A154" s="76" t="s">
        <v>41</v>
      </c>
      <c r="B154" s="127"/>
      <c r="C154" s="73">
        <v>44154</v>
      </c>
      <c r="D154" s="73">
        <v>44154</v>
      </c>
      <c r="E154" s="74" t="s">
        <v>159</v>
      </c>
      <c r="F154" s="75" t="s">
        <v>35</v>
      </c>
      <c r="G154" s="75">
        <v>16.52</v>
      </c>
      <c r="H154" s="75">
        <f t="shared" si="2"/>
        <v>0</v>
      </c>
      <c r="I154" s="75">
        <v>0</v>
      </c>
    </row>
    <row r="155" spans="1:9" ht="15.6" x14ac:dyDescent="0.3">
      <c r="A155" s="71" t="s">
        <v>36</v>
      </c>
      <c r="B155" s="128"/>
      <c r="C155" s="73">
        <v>44348</v>
      </c>
      <c r="D155" s="73">
        <v>44348</v>
      </c>
      <c r="E155" s="74" t="s">
        <v>159</v>
      </c>
      <c r="F155" s="75" t="s">
        <v>35</v>
      </c>
      <c r="G155" s="75">
        <v>15.32</v>
      </c>
      <c r="H155" s="75">
        <f t="shared" si="2"/>
        <v>291.08</v>
      </c>
      <c r="I155" s="75">
        <v>19</v>
      </c>
    </row>
    <row r="156" spans="1:9" ht="15.6" x14ac:dyDescent="0.3">
      <c r="A156" s="76" t="s">
        <v>45</v>
      </c>
      <c r="B156" s="77">
        <v>90</v>
      </c>
      <c r="C156" s="73">
        <v>42146</v>
      </c>
      <c r="D156" s="73">
        <v>42146</v>
      </c>
      <c r="E156" s="74" t="s">
        <v>160</v>
      </c>
      <c r="F156" s="75" t="s">
        <v>35</v>
      </c>
      <c r="G156" s="75">
        <v>73</v>
      </c>
      <c r="H156" s="75">
        <f t="shared" si="2"/>
        <v>1314</v>
      </c>
      <c r="I156" s="75">
        <v>18</v>
      </c>
    </row>
    <row r="157" spans="1:9" ht="15.6" x14ac:dyDescent="0.3">
      <c r="A157" s="71" t="s">
        <v>36</v>
      </c>
      <c r="B157" s="72">
        <v>91</v>
      </c>
      <c r="C157" s="73">
        <v>44440</v>
      </c>
      <c r="D157" s="73">
        <v>44440</v>
      </c>
      <c r="E157" s="74" t="s">
        <v>161</v>
      </c>
      <c r="F157" s="75" t="s">
        <v>35</v>
      </c>
      <c r="G157" s="75">
        <v>900</v>
      </c>
      <c r="H157" s="75">
        <f t="shared" si="2"/>
        <v>4500</v>
      </c>
      <c r="I157" s="75">
        <v>5</v>
      </c>
    </row>
    <row r="158" spans="1:9" ht="15.6" x14ac:dyDescent="0.3">
      <c r="A158" s="76" t="s">
        <v>36</v>
      </c>
      <c r="B158" s="77">
        <v>92</v>
      </c>
      <c r="C158" s="73">
        <v>44154</v>
      </c>
      <c r="D158" s="73">
        <v>44154</v>
      </c>
      <c r="E158" s="74" t="s">
        <v>162</v>
      </c>
      <c r="F158" s="75" t="s">
        <v>35</v>
      </c>
      <c r="G158" s="75">
        <v>7.5283300000000004</v>
      </c>
      <c r="H158" s="75">
        <f t="shared" si="2"/>
        <v>7.5283300000000004</v>
      </c>
      <c r="I158" s="75">
        <v>1</v>
      </c>
    </row>
    <row r="159" spans="1:9" ht="15.6" x14ac:dyDescent="0.3">
      <c r="A159" s="76" t="s">
        <v>41</v>
      </c>
      <c r="B159" s="77">
        <v>93</v>
      </c>
      <c r="C159" s="73">
        <v>44154</v>
      </c>
      <c r="D159" s="73">
        <v>44154</v>
      </c>
      <c r="E159" s="74" t="s">
        <v>163</v>
      </c>
      <c r="F159" s="75" t="s">
        <v>35</v>
      </c>
      <c r="G159" s="75">
        <v>206.7124</v>
      </c>
      <c r="H159" s="75">
        <f t="shared" si="2"/>
        <v>10335.620000000001</v>
      </c>
      <c r="I159" s="75">
        <v>50</v>
      </c>
    </row>
    <row r="160" spans="1:9" ht="15.6" x14ac:dyDescent="0.3">
      <c r="A160" s="76" t="s">
        <v>36</v>
      </c>
      <c r="B160" s="77">
        <v>94</v>
      </c>
      <c r="C160" s="73">
        <v>44348</v>
      </c>
      <c r="D160" s="73">
        <v>44348</v>
      </c>
      <c r="E160" s="74" t="s">
        <v>164</v>
      </c>
      <c r="F160" s="75" t="s">
        <v>35</v>
      </c>
      <c r="G160" s="75">
        <v>45.03</v>
      </c>
      <c r="H160" s="75">
        <f t="shared" si="2"/>
        <v>4863.24</v>
      </c>
      <c r="I160" s="75">
        <v>108</v>
      </c>
    </row>
    <row r="161" spans="1:9" ht="15.6" x14ac:dyDescent="0.3">
      <c r="A161" s="76" t="s">
        <v>41</v>
      </c>
      <c r="B161" s="77">
        <v>95</v>
      </c>
      <c r="C161" s="73">
        <v>42888</v>
      </c>
      <c r="D161" s="73">
        <v>42888</v>
      </c>
      <c r="E161" s="74" t="s">
        <v>165</v>
      </c>
      <c r="F161" s="75" t="s">
        <v>35</v>
      </c>
      <c r="G161" s="75">
        <v>218.29999999999998</v>
      </c>
      <c r="H161" s="75">
        <f t="shared" si="2"/>
        <v>35582.899999999994</v>
      </c>
      <c r="I161" s="75">
        <v>163</v>
      </c>
    </row>
    <row r="162" spans="1:9" ht="15.6" x14ac:dyDescent="0.3">
      <c r="A162" s="76" t="s">
        <v>36</v>
      </c>
      <c r="B162" s="77">
        <v>96</v>
      </c>
      <c r="C162" s="73">
        <v>44322</v>
      </c>
      <c r="D162" s="73">
        <v>44342</v>
      </c>
      <c r="E162" s="74" t="s">
        <v>166</v>
      </c>
      <c r="F162" s="75" t="s">
        <v>35</v>
      </c>
      <c r="G162" s="75">
        <v>14.16</v>
      </c>
      <c r="H162" s="75">
        <f t="shared" si="2"/>
        <v>2478</v>
      </c>
      <c r="I162" s="75">
        <v>175</v>
      </c>
    </row>
    <row r="163" spans="1:9" ht="15.6" x14ac:dyDescent="0.3">
      <c r="A163" s="76" t="s">
        <v>36</v>
      </c>
      <c r="B163" s="77">
        <v>97</v>
      </c>
      <c r="C163" s="73">
        <v>44154</v>
      </c>
      <c r="D163" s="73">
        <v>44154</v>
      </c>
      <c r="E163" s="74" t="s">
        <v>167</v>
      </c>
      <c r="F163" s="75" t="s">
        <v>35</v>
      </c>
      <c r="G163" s="75">
        <v>1.1446000000000001</v>
      </c>
      <c r="H163" s="75">
        <f t="shared" si="2"/>
        <v>159.0994</v>
      </c>
      <c r="I163" s="75">
        <v>139</v>
      </c>
    </row>
    <row r="164" spans="1:9" ht="15.6" x14ac:dyDescent="0.3">
      <c r="A164" s="71" t="s">
        <v>41</v>
      </c>
      <c r="B164" s="77">
        <v>98</v>
      </c>
      <c r="C164" s="73">
        <v>43511</v>
      </c>
      <c r="D164" s="73">
        <v>43511</v>
      </c>
      <c r="E164" s="74" t="s">
        <v>168</v>
      </c>
      <c r="F164" s="75" t="s">
        <v>35</v>
      </c>
      <c r="G164" s="75">
        <v>6.3483999999999998</v>
      </c>
      <c r="H164" s="75">
        <f t="shared" si="2"/>
        <v>336.46519999999998</v>
      </c>
      <c r="I164" s="75">
        <v>53</v>
      </c>
    </row>
    <row r="165" spans="1:9" ht="15.6" x14ac:dyDescent="0.3">
      <c r="A165" s="76" t="s">
        <v>41</v>
      </c>
      <c r="B165" s="77">
        <v>99</v>
      </c>
      <c r="C165" s="73">
        <v>44322</v>
      </c>
      <c r="D165" s="73">
        <v>44342</v>
      </c>
      <c r="E165" s="74" t="s">
        <v>169</v>
      </c>
      <c r="F165" s="75" t="s">
        <v>35</v>
      </c>
      <c r="G165" s="75">
        <v>16.52</v>
      </c>
      <c r="H165" s="75">
        <f t="shared" si="2"/>
        <v>726.88</v>
      </c>
      <c r="I165" s="75">
        <v>44</v>
      </c>
    </row>
    <row r="166" spans="1:9" ht="15.6" x14ac:dyDescent="0.3">
      <c r="A166" s="76" t="s">
        <v>36</v>
      </c>
      <c r="B166" s="77">
        <v>100</v>
      </c>
      <c r="C166" s="73">
        <v>44322</v>
      </c>
      <c r="D166" s="73">
        <v>44342</v>
      </c>
      <c r="E166" s="74" t="s">
        <v>170</v>
      </c>
      <c r="F166" s="75" t="s">
        <v>35</v>
      </c>
      <c r="G166" s="75">
        <v>17.7</v>
      </c>
      <c r="H166" s="75">
        <f t="shared" si="2"/>
        <v>6726</v>
      </c>
      <c r="I166" s="75">
        <v>380</v>
      </c>
    </row>
    <row r="167" spans="1:9" ht="15.6" x14ac:dyDescent="0.3">
      <c r="A167" s="71" t="s">
        <v>36</v>
      </c>
      <c r="B167" s="72">
        <v>101</v>
      </c>
      <c r="C167" s="73">
        <v>42740</v>
      </c>
      <c r="D167" s="73">
        <v>42740</v>
      </c>
      <c r="E167" s="74" t="s">
        <v>171</v>
      </c>
      <c r="F167" s="75" t="s">
        <v>35</v>
      </c>
      <c r="G167" s="75">
        <v>1.85</v>
      </c>
      <c r="H167" s="75">
        <f t="shared" si="2"/>
        <v>2947.05</v>
      </c>
      <c r="I167" s="75">
        <v>1593</v>
      </c>
    </row>
    <row r="168" spans="1:9" ht="15.6" x14ac:dyDescent="0.3">
      <c r="A168" s="71" t="s">
        <v>173</v>
      </c>
      <c r="B168" s="72">
        <v>102</v>
      </c>
      <c r="C168" s="73">
        <v>43704</v>
      </c>
      <c r="D168" s="73">
        <v>43704</v>
      </c>
      <c r="E168" s="74" t="s">
        <v>172</v>
      </c>
      <c r="F168" s="75" t="s">
        <v>35</v>
      </c>
      <c r="G168" s="75">
        <v>2250</v>
      </c>
      <c r="H168" s="75">
        <f t="shared" si="2"/>
        <v>4500</v>
      </c>
      <c r="I168" s="75">
        <v>2</v>
      </c>
    </row>
    <row r="169" spans="1:9" ht="15.6" x14ac:dyDescent="0.3">
      <c r="A169" s="76" t="s">
        <v>36</v>
      </c>
      <c r="B169" s="77">
        <v>103</v>
      </c>
      <c r="C169" s="73">
        <v>44442</v>
      </c>
      <c r="D169" s="73" t="s">
        <v>174</v>
      </c>
      <c r="E169" s="74" t="s">
        <v>175</v>
      </c>
      <c r="F169" s="75" t="s">
        <v>35</v>
      </c>
      <c r="G169" s="75">
        <v>7375</v>
      </c>
      <c r="H169" s="75">
        <f t="shared" si="2"/>
        <v>44250</v>
      </c>
      <c r="I169" s="75">
        <v>6</v>
      </c>
    </row>
    <row r="170" spans="1:9" ht="15.6" x14ac:dyDescent="0.3">
      <c r="A170" s="71" t="s">
        <v>36</v>
      </c>
      <c r="B170" s="77">
        <v>104</v>
      </c>
      <c r="C170" s="73">
        <v>44154</v>
      </c>
      <c r="D170" s="73">
        <v>44154</v>
      </c>
      <c r="E170" s="74" t="s">
        <v>176</v>
      </c>
      <c r="F170" s="75" t="s">
        <v>35</v>
      </c>
      <c r="G170" s="75">
        <v>28.520499999999998</v>
      </c>
      <c r="H170" s="75">
        <f t="shared" si="2"/>
        <v>427.8075</v>
      </c>
      <c r="I170" s="75">
        <v>15</v>
      </c>
    </row>
    <row r="171" spans="1:9" ht="15.6" x14ac:dyDescent="0.3">
      <c r="A171" s="71" t="s">
        <v>41</v>
      </c>
      <c r="B171" s="72">
        <v>105</v>
      </c>
      <c r="C171" s="73">
        <v>42888</v>
      </c>
      <c r="D171" s="73">
        <v>42888</v>
      </c>
      <c r="E171" s="74" t="s">
        <v>177</v>
      </c>
      <c r="F171" s="75" t="s">
        <v>35</v>
      </c>
      <c r="G171" s="75">
        <v>51.754800000000003</v>
      </c>
      <c r="H171" s="75">
        <f t="shared" si="2"/>
        <v>2225.4564</v>
      </c>
      <c r="I171" s="75">
        <v>43</v>
      </c>
    </row>
    <row r="172" spans="1:9" ht="15.6" x14ac:dyDescent="0.3">
      <c r="A172" s="76" t="s">
        <v>41</v>
      </c>
      <c r="B172" s="77">
        <v>106</v>
      </c>
      <c r="C172" s="73">
        <v>44348</v>
      </c>
      <c r="D172" s="73">
        <v>44348</v>
      </c>
      <c r="E172" s="74" t="s">
        <v>178</v>
      </c>
      <c r="F172" s="75" t="s">
        <v>35</v>
      </c>
      <c r="G172" s="75">
        <v>41.32</v>
      </c>
      <c r="H172" s="75">
        <f t="shared" si="2"/>
        <v>41.32</v>
      </c>
      <c r="I172" s="75">
        <v>1</v>
      </c>
    </row>
    <row r="173" spans="1:9" ht="15.6" x14ac:dyDescent="0.3">
      <c r="A173" s="76" t="s">
        <v>180</v>
      </c>
      <c r="B173" s="77">
        <v>107</v>
      </c>
      <c r="C173" s="73">
        <v>44348</v>
      </c>
      <c r="D173" s="73">
        <v>44348</v>
      </c>
      <c r="E173" s="74" t="s">
        <v>179</v>
      </c>
      <c r="F173" s="75" t="s">
        <v>35</v>
      </c>
      <c r="G173" s="75">
        <v>53.1</v>
      </c>
      <c r="H173" s="75">
        <f t="shared" si="2"/>
        <v>531</v>
      </c>
      <c r="I173" s="75">
        <v>10</v>
      </c>
    </row>
    <row r="174" spans="1:9" ht="15.6" x14ac:dyDescent="0.3">
      <c r="A174" s="71" t="s">
        <v>180</v>
      </c>
      <c r="B174" s="72">
        <v>108</v>
      </c>
      <c r="C174" s="73">
        <v>44154</v>
      </c>
      <c r="D174" s="73">
        <v>44154</v>
      </c>
      <c r="E174" s="74" t="s">
        <v>181</v>
      </c>
      <c r="F174" s="75" t="s">
        <v>35</v>
      </c>
      <c r="G174" s="75">
        <v>63.436999999999998</v>
      </c>
      <c r="H174" s="75">
        <f t="shared" si="2"/>
        <v>63.436999999999998</v>
      </c>
      <c r="I174" s="75">
        <v>1</v>
      </c>
    </row>
    <row r="175" spans="1:9" ht="15.6" x14ac:dyDescent="0.3">
      <c r="A175" s="71" t="s">
        <v>36</v>
      </c>
      <c r="B175" s="72">
        <v>109</v>
      </c>
      <c r="C175" s="73">
        <v>44154</v>
      </c>
      <c r="D175" s="73">
        <v>44154</v>
      </c>
      <c r="E175" s="74" t="s">
        <v>182</v>
      </c>
      <c r="F175" s="75" t="s">
        <v>35</v>
      </c>
      <c r="G175" s="75">
        <v>63.436</v>
      </c>
      <c r="H175" s="75">
        <f t="shared" si="2"/>
        <v>253.744</v>
      </c>
      <c r="I175" s="75">
        <v>4</v>
      </c>
    </row>
    <row r="176" spans="1:9" ht="15.6" x14ac:dyDescent="0.3">
      <c r="A176" s="71" t="s">
        <v>36</v>
      </c>
      <c r="B176" s="72">
        <v>110</v>
      </c>
      <c r="C176" s="73">
        <v>41668</v>
      </c>
      <c r="D176" s="73">
        <v>41668</v>
      </c>
      <c r="E176" s="74" t="s">
        <v>183</v>
      </c>
      <c r="F176" s="75" t="s">
        <v>35</v>
      </c>
      <c r="G176" s="75">
        <v>158</v>
      </c>
      <c r="H176" s="75">
        <f t="shared" si="2"/>
        <v>316</v>
      </c>
      <c r="I176" s="75">
        <v>2</v>
      </c>
    </row>
    <row r="177" spans="1:9" ht="15.6" x14ac:dyDescent="0.3">
      <c r="A177" s="71" t="s">
        <v>36</v>
      </c>
      <c r="B177" s="126">
        <v>111</v>
      </c>
      <c r="C177" s="73">
        <v>43528</v>
      </c>
      <c r="D177" s="73">
        <v>43528</v>
      </c>
      <c r="E177" s="74" t="s">
        <v>184</v>
      </c>
      <c r="F177" s="75" t="s">
        <v>35</v>
      </c>
      <c r="G177" s="75">
        <v>10015.85</v>
      </c>
      <c r="H177" s="75">
        <f t="shared" si="2"/>
        <v>30047.550000000003</v>
      </c>
      <c r="I177" s="75">
        <v>3</v>
      </c>
    </row>
    <row r="178" spans="1:9" ht="15.6" x14ac:dyDescent="0.3">
      <c r="A178" s="71" t="s">
        <v>36</v>
      </c>
      <c r="B178" s="128"/>
      <c r="C178" s="73">
        <v>44019</v>
      </c>
      <c r="D178" s="73">
        <v>44019</v>
      </c>
      <c r="E178" s="74" t="s">
        <v>184</v>
      </c>
      <c r="F178" s="75" t="s">
        <v>35</v>
      </c>
      <c r="G178" s="75">
        <v>11701.753199999999</v>
      </c>
      <c r="H178" s="75">
        <f t="shared" si="2"/>
        <v>11701.753199999999</v>
      </c>
      <c r="I178" s="75">
        <v>1</v>
      </c>
    </row>
    <row r="179" spans="1:9" ht="15.6" x14ac:dyDescent="0.3">
      <c r="A179" s="71" t="s">
        <v>36</v>
      </c>
      <c r="B179" s="72">
        <v>112</v>
      </c>
      <c r="C179" s="73">
        <v>42146</v>
      </c>
      <c r="D179" s="73">
        <v>42146</v>
      </c>
      <c r="E179" s="74" t="s">
        <v>185</v>
      </c>
      <c r="F179" s="75" t="s">
        <v>35</v>
      </c>
      <c r="G179" s="75">
        <v>3455</v>
      </c>
      <c r="H179" s="75">
        <f t="shared" si="2"/>
        <v>34550</v>
      </c>
      <c r="I179" s="75">
        <v>10</v>
      </c>
    </row>
    <row r="180" spans="1:9" ht="15.6" x14ac:dyDescent="0.3">
      <c r="A180" s="71" t="s">
        <v>36</v>
      </c>
      <c r="B180" s="72">
        <v>113</v>
      </c>
      <c r="C180" s="73">
        <v>43718</v>
      </c>
      <c r="D180" s="73">
        <v>43718</v>
      </c>
      <c r="E180" s="74" t="s">
        <v>186</v>
      </c>
      <c r="F180" s="75" t="s">
        <v>35</v>
      </c>
      <c r="G180" s="75">
        <v>5750.14</v>
      </c>
      <c r="H180" s="75">
        <f t="shared" si="2"/>
        <v>23000.560000000001</v>
      </c>
      <c r="I180" s="75">
        <v>4</v>
      </c>
    </row>
    <row r="181" spans="1:9" ht="15.6" x14ac:dyDescent="0.3">
      <c r="A181" s="71" t="s">
        <v>36</v>
      </c>
      <c r="B181" s="72">
        <v>114</v>
      </c>
      <c r="C181" s="73">
        <v>42740</v>
      </c>
      <c r="D181" s="73">
        <v>42740</v>
      </c>
      <c r="E181" s="74" t="s">
        <v>187</v>
      </c>
      <c r="F181" s="75" t="s">
        <v>35</v>
      </c>
      <c r="G181" s="75">
        <v>4370</v>
      </c>
      <c r="H181" s="75">
        <f t="shared" si="2"/>
        <v>17480</v>
      </c>
      <c r="I181" s="75">
        <v>4</v>
      </c>
    </row>
    <row r="182" spans="1:9" ht="15.6" x14ac:dyDescent="0.3">
      <c r="A182" s="71" t="s">
        <v>36</v>
      </c>
      <c r="B182" s="72">
        <v>115</v>
      </c>
      <c r="C182" s="73">
        <v>42740</v>
      </c>
      <c r="D182" s="73">
        <v>42740</v>
      </c>
      <c r="E182" s="74" t="s">
        <v>188</v>
      </c>
      <c r="F182" s="75" t="s">
        <v>35</v>
      </c>
      <c r="G182" s="75">
        <v>3050.01</v>
      </c>
      <c r="H182" s="75">
        <f t="shared" si="2"/>
        <v>3050.01</v>
      </c>
      <c r="I182" s="75">
        <v>1</v>
      </c>
    </row>
    <row r="183" spans="1:9" ht="15.6" x14ac:dyDescent="0.3">
      <c r="A183" s="71" t="s">
        <v>36</v>
      </c>
      <c r="B183" s="126">
        <v>116</v>
      </c>
      <c r="C183" s="73">
        <v>42375</v>
      </c>
      <c r="D183" s="73">
        <v>42375</v>
      </c>
      <c r="E183" s="74" t="s">
        <v>189</v>
      </c>
      <c r="F183" s="75" t="s">
        <v>35</v>
      </c>
      <c r="G183" s="75">
        <v>2295</v>
      </c>
      <c r="H183" s="75">
        <f t="shared" si="2"/>
        <v>2295</v>
      </c>
      <c r="I183" s="75">
        <v>1</v>
      </c>
    </row>
    <row r="184" spans="1:9" ht="15.6" x14ac:dyDescent="0.3">
      <c r="A184" s="71" t="s">
        <v>36</v>
      </c>
      <c r="B184" s="128"/>
      <c r="C184" s="73">
        <v>42740</v>
      </c>
      <c r="D184" s="73">
        <v>42740</v>
      </c>
      <c r="E184" s="74" t="s">
        <v>190</v>
      </c>
      <c r="F184" s="75" t="s">
        <v>35</v>
      </c>
      <c r="G184" s="75">
        <v>3050.01</v>
      </c>
      <c r="H184" s="75">
        <f t="shared" si="2"/>
        <v>3050.01</v>
      </c>
      <c r="I184" s="75">
        <v>1</v>
      </c>
    </row>
    <row r="185" spans="1:9" ht="15.6" x14ac:dyDescent="0.3">
      <c r="A185" s="71" t="s">
        <v>36</v>
      </c>
      <c r="B185" s="72">
        <v>117</v>
      </c>
      <c r="C185" s="73">
        <v>42740</v>
      </c>
      <c r="D185" s="73">
        <v>42740</v>
      </c>
      <c r="E185" s="74" t="s">
        <v>191</v>
      </c>
      <c r="F185" s="75" t="s">
        <v>35</v>
      </c>
      <c r="G185" s="75">
        <v>3050.01</v>
      </c>
      <c r="H185" s="75">
        <f t="shared" si="2"/>
        <v>3050.01</v>
      </c>
      <c r="I185" s="75">
        <v>1</v>
      </c>
    </row>
    <row r="186" spans="1:9" ht="15.6" x14ac:dyDescent="0.3">
      <c r="A186" s="76" t="s">
        <v>45</v>
      </c>
      <c r="B186" s="77">
        <v>118</v>
      </c>
      <c r="C186" s="73">
        <v>42578</v>
      </c>
      <c r="D186" s="73">
        <v>42578</v>
      </c>
      <c r="E186" s="74" t="s">
        <v>192</v>
      </c>
      <c r="F186" s="75" t="s">
        <v>35</v>
      </c>
      <c r="G186" s="75">
        <v>7110.22</v>
      </c>
      <c r="H186" s="75">
        <f t="shared" si="2"/>
        <v>85322.64</v>
      </c>
      <c r="I186" s="75">
        <v>12</v>
      </c>
    </row>
    <row r="187" spans="1:9" ht="15.6" x14ac:dyDescent="0.3">
      <c r="A187" s="71" t="s">
        <v>52</v>
      </c>
      <c r="B187" s="77">
        <v>119</v>
      </c>
      <c r="C187" s="73">
        <v>44477</v>
      </c>
      <c r="D187" s="73">
        <v>44477</v>
      </c>
      <c r="E187" s="74" t="s">
        <v>193</v>
      </c>
      <c r="F187" s="75" t="s">
        <v>35</v>
      </c>
      <c r="G187" s="75">
        <v>5546.2124000000003</v>
      </c>
      <c r="H187" s="75">
        <f t="shared" si="2"/>
        <v>38823.486799999999</v>
      </c>
      <c r="I187" s="75">
        <v>7</v>
      </c>
    </row>
    <row r="188" spans="1:9" ht="15.6" x14ac:dyDescent="0.3">
      <c r="A188" s="71" t="s">
        <v>45</v>
      </c>
      <c r="B188" s="129">
        <v>120</v>
      </c>
      <c r="C188" s="73">
        <v>44174</v>
      </c>
      <c r="D188" s="73">
        <v>44174</v>
      </c>
      <c r="E188" s="74" t="s">
        <v>194</v>
      </c>
      <c r="F188" s="75" t="s">
        <v>35</v>
      </c>
      <c r="G188" s="75">
        <v>5664</v>
      </c>
      <c r="H188" s="75">
        <f t="shared" si="2"/>
        <v>0</v>
      </c>
      <c r="I188" s="75">
        <v>0</v>
      </c>
    </row>
    <row r="189" spans="1:9" ht="15.6" x14ac:dyDescent="0.3">
      <c r="A189" s="76" t="s">
        <v>52</v>
      </c>
      <c r="B189" s="130"/>
      <c r="C189" s="73">
        <v>44477</v>
      </c>
      <c r="D189" s="73">
        <v>44477</v>
      </c>
      <c r="E189" s="74" t="s">
        <v>194</v>
      </c>
      <c r="F189" s="75" t="s">
        <v>35</v>
      </c>
      <c r="G189" s="75">
        <v>7900.808</v>
      </c>
      <c r="H189" s="75">
        <f t="shared" si="2"/>
        <v>47404.847999999998</v>
      </c>
      <c r="I189" s="75">
        <v>6</v>
      </c>
    </row>
    <row r="190" spans="1:9" ht="15.6" x14ac:dyDescent="0.3">
      <c r="A190" s="76" t="s">
        <v>45</v>
      </c>
      <c r="B190" s="129">
        <v>121</v>
      </c>
      <c r="C190" s="73">
        <v>44174</v>
      </c>
      <c r="D190" s="73">
        <v>44174</v>
      </c>
      <c r="E190" s="74" t="s">
        <v>195</v>
      </c>
      <c r="F190" s="75" t="s">
        <v>35</v>
      </c>
      <c r="G190" s="75">
        <v>5664</v>
      </c>
      <c r="H190" s="75">
        <f t="shared" si="2"/>
        <v>0</v>
      </c>
      <c r="I190" s="75">
        <v>0</v>
      </c>
    </row>
    <row r="191" spans="1:9" ht="15.6" x14ac:dyDescent="0.3">
      <c r="A191" s="71" t="s">
        <v>45</v>
      </c>
      <c r="B191" s="130"/>
      <c r="C191" s="73">
        <v>44477</v>
      </c>
      <c r="D191" s="73">
        <v>44477</v>
      </c>
      <c r="E191" s="74" t="s">
        <v>195</v>
      </c>
      <c r="F191" s="75" t="s">
        <v>35</v>
      </c>
      <c r="G191" s="75">
        <v>7900.808</v>
      </c>
      <c r="H191" s="75">
        <f t="shared" si="2"/>
        <v>63206.464</v>
      </c>
      <c r="I191" s="75">
        <v>8</v>
      </c>
    </row>
    <row r="192" spans="1:9" ht="15.6" x14ac:dyDescent="0.3">
      <c r="A192" s="71" t="s">
        <v>36</v>
      </c>
      <c r="B192" s="72">
        <v>122</v>
      </c>
      <c r="C192" s="73">
        <v>44477</v>
      </c>
      <c r="D192" s="73">
        <v>44477</v>
      </c>
      <c r="E192" s="74" t="s">
        <v>196</v>
      </c>
      <c r="F192" s="75" t="s">
        <v>35</v>
      </c>
      <c r="G192" s="75">
        <v>7900.808</v>
      </c>
      <c r="H192" s="75">
        <f t="shared" si="2"/>
        <v>79008.08</v>
      </c>
      <c r="I192" s="75">
        <v>10</v>
      </c>
    </row>
    <row r="193" spans="1:9" ht="15.6" x14ac:dyDescent="0.3">
      <c r="A193" s="71" t="s">
        <v>36</v>
      </c>
      <c r="B193" s="126">
        <v>123</v>
      </c>
      <c r="C193" s="73">
        <v>43718</v>
      </c>
      <c r="D193" s="73">
        <v>43718</v>
      </c>
      <c r="E193" s="74" t="s">
        <v>197</v>
      </c>
      <c r="F193" s="75" t="s">
        <v>35</v>
      </c>
      <c r="G193" s="75">
        <v>12399.44</v>
      </c>
      <c r="H193" s="75">
        <f t="shared" si="2"/>
        <v>24798.880000000001</v>
      </c>
      <c r="I193" s="75">
        <v>2</v>
      </c>
    </row>
    <row r="194" spans="1:9" ht="15.6" x14ac:dyDescent="0.3">
      <c r="A194" s="71" t="s">
        <v>36</v>
      </c>
      <c r="B194" s="128"/>
      <c r="C194" s="73">
        <v>43528</v>
      </c>
      <c r="D194" s="73">
        <v>43528</v>
      </c>
      <c r="E194" s="74" t="s">
        <v>198</v>
      </c>
      <c r="F194" s="75" t="s">
        <v>35</v>
      </c>
      <c r="G194" s="75">
        <v>11262.42</v>
      </c>
      <c r="H194" s="75">
        <f t="shared" si="2"/>
        <v>22524.84</v>
      </c>
      <c r="I194" s="75">
        <v>2</v>
      </c>
    </row>
    <row r="195" spans="1:9" ht="15.6" x14ac:dyDescent="0.3">
      <c r="A195" s="71" t="s">
        <v>36</v>
      </c>
      <c r="B195" s="126">
        <v>124</v>
      </c>
      <c r="C195" s="73">
        <v>43709</v>
      </c>
      <c r="D195" s="73">
        <v>43709</v>
      </c>
      <c r="E195" s="74" t="s">
        <v>199</v>
      </c>
      <c r="F195" s="75" t="s">
        <v>35</v>
      </c>
      <c r="G195" s="75">
        <v>12399.44</v>
      </c>
      <c r="H195" s="75">
        <f t="shared" si="2"/>
        <v>24798.880000000001</v>
      </c>
      <c r="I195" s="75">
        <v>2</v>
      </c>
    </row>
    <row r="196" spans="1:9" ht="15.6" x14ac:dyDescent="0.3">
      <c r="A196" s="71" t="s">
        <v>36</v>
      </c>
      <c r="B196" s="128"/>
      <c r="C196" s="73">
        <v>43325</v>
      </c>
      <c r="D196" s="73">
        <v>43325</v>
      </c>
      <c r="E196" s="74" t="s">
        <v>199</v>
      </c>
      <c r="F196" s="75" t="s">
        <v>35</v>
      </c>
      <c r="G196" s="75">
        <v>11822.01</v>
      </c>
      <c r="H196" s="75">
        <f t="shared" si="2"/>
        <v>35466.03</v>
      </c>
      <c r="I196" s="75">
        <v>3</v>
      </c>
    </row>
    <row r="197" spans="1:9" ht="15.6" x14ac:dyDescent="0.3">
      <c r="A197" s="71" t="s">
        <v>180</v>
      </c>
      <c r="B197" s="126">
        <v>125</v>
      </c>
      <c r="C197" s="73">
        <v>43073</v>
      </c>
      <c r="D197" s="73">
        <v>43073</v>
      </c>
      <c r="E197" s="74" t="s">
        <v>200</v>
      </c>
      <c r="F197" s="75" t="s">
        <v>35</v>
      </c>
      <c r="G197" s="75">
        <v>10599.99</v>
      </c>
      <c r="H197" s="75">
        <f t="shared" si="2"/>
        <v>10599.99</v>
      </c>
      <c r="I197" s="75">
        <v>1</v>
      </c>
    </row>
    <row r="198" spans="1:9" ht="15.6" x14ac:dyDescent="0.3">
      <c r="A198" s="71" t="s">
        <v>180</v>
      </c>
      <c r="B198" s="127"/>
      <c r="C198" s="73">
        <v>43718</v>
      </c>
      <c r="D198" s="73">
        <v>43718</v>
      </c>
      <c r="E198" s="74" t="s">
        <v>200</v>
      </c>
      <c r="F198" s="75" t="s">
        <v>35</v>
      </c>
      <c r="G198" s="75">
        <v>12399.44</v>
      </c>
      <c r="H198" s="75">
        <f t="shared" si="2"/>
        <v>24798.880000000001</v>
      </c>
      <c r="I198" s="75">
        <v>2</v>
      </c>
    </row>
    <row r="199" spans="1:9" ht="15.6" x14ac:dyDescent="0.3">
      <c r="A199" s="71" t="s">
        <v>180</v>
      </c>
      <c r="B199" s="128"/>
      <c r="C199" s="73">
        <v>43528</v>
      </c>
      <c r="D199" s="73">
        <v>43528</v>
      </c>
      <c r="E199" s="74" t="s">
        <v>200</v>
      </c>
      <c r="F199" s="75" t="s">
        <v>35</v>
      </c>
      <c r="G199" s="75">
        <v>11262.415000000001</v>
      </c>
      <c r="H199" s="75">
        <f t="shared" si="2"/>
        <v>33787.245000000003</v>
      </c>
      <c r="I199" s="75">
        <v>3</v>
      </c>
    </row>
    <row r="200" spans="1:9" ht="15.6" x14ac:dyDescent="0.3">
      <c r="A200" s="71" t="s">
        <v>180</v>
      </c>
      <c r="B200" s="126">
        <v>126</v>
      </c>
      <c r="C200" s="73">
        <v>43719</v>
      </c>
      <c r="D200" s="73">
        <v>43719</v>
      </c>
      <c r="E200" s="74" t="s">
        <v>201</v>
      </c>
      <c r="F200" s="75" t="s">
        <v>35</v>
      </c>
      <c r="G200" s="75">
        <v>8329.619999999999</v>
      </c>
      <c r="H200" s="75">
        <f t="shared" si="2"/>
        <v>8329.619999999999</v>
      </c>
      <c r="I200" s="75">
        <v>1</v>
      </c>
    </row>
    <row r="201" spans="1:9" ht="15.6" x14ac:dyDescent="0.3">
      <c r="A201" s="71" t="s">
        <v>180</v>
      </c>
      <c r="B201" s="128"/>
      <c r="C201" s="73">
        <v>43073</v>
      </c>
      <c r="D201" s="73">
        <v>43073</v>
      </c>
      <c r="E201" s="74" t="s">
        <v>201</v>
      </c>
      <c r="F201" s="75" t="s">
        <v>35</v>
      </c>
      <c r="G201" s="75">
        <v>10599.99</v>
      </c>
      <c r="H201" s="75">
        <f t="shared" si="2"/>
        <v>31799.97</v>
      </c>
      <c r="I201" s="75">
        <v>3</v>
      </c>
    </row>
    <row r="202" spans="1:9" ht="15.6" x14ac:dyDescent="0.3">
      <c r="A202" s="71" t="s">
        <v>180</v>
      </c>
      <c r="B202" s="126">
        <v>127</v>
      </c>
      <c r="C202" s="73">
        <v>42988</v>
      </c>
      <c r="D202" s="73">
        <v>42988</v>
      </c>
      <c r="E202" s="74" t="s">
        <v>202</v>
      </c>
      <c r="F202" s="75" t="s">
        <v>35</v>
      </c>
      <c r="G202" s="75">
        <v>3495.16</v>
      </c>
      <c r="H202" s="75">
        <f t="shared" si="2"/>
        <v>6990.32</v>
      </c>
      <c r="I202" s="75">
        <v>2</v>
      </c>
    </row>
    <row r="203" spans="1:9" ht="15.6" x14ac:dyDescent="0.3">
      <c r="A203" s="71" t="s">
        <v>180</v>
      </c>
      <c r="B203" s="127"/>
      <c r="C203" s="73">
        <v>44019</v>
      </c>
      <c r="D203" s="73">
        <v>44019</v>
      </c>
      <c r="E203" s="74" t="s">
        <v>202</v>
      </c>
      <c r="F203" s="75" t="s">
        <v>35</v>
      </c>
      <c r="G203" s="75">
        <v>4956</v>
      </c>
      <c r="H203" s="75">
        <f t="shared" si="2"/>
        <v>4956</v>
      </c>
      <c r="I203" s="75">
        <v>1</v>
      </c>
    </row>
    <row r="204" spans="1:9" ht="15.6" x14ac:dyDescent="0.3">
      <c r="A204" s="71" t="s">
        <v>45</v>
      </c>
      <c r="B204" s="128"/>
      <c r="C204" s="73">
        <v>43718</v>
      </c>
      <c r="D204" s="73">
        <v>43718</v>
      </c>
      <c r="E204" s="74" t="s">
        <v>202</v>
      </c>
      <c r="F204" s="75" t="s">
        <v>35</v>
      </c>
      <c r="G204" s="75">
        <v>3933.1642000000002</v>
      </c>
      <c r="H204" s="75">
        <f t="shared" si="2"/>
        <v>11799.492600000001</v>
      </c>
      <c r="I204" s="75">
        <v>3</v>
      </c>
    </row>
    <row r="205" spans="1:9" ht="15.6" x14ac:dyDescent="0.3">
      <c r="A205" s="76" t="s">
        <v>180</v>
      </c>
      <c r="B205" s="77">
        <v>128</v>
      </c>
      <c r="C205" s="73" t="s">
        <v>203</v>
      </c>
      <c r="D205" s="73">
        <v>44477</v>
      </c>
      <c r="E205" s="74" t="s">
        <v>204</v>
      </c>
      <c r="F205" s="75" t="s">
        <v>35</v>
      </c>
      <c r="G205" s="75">
        <v>9673.7579999999998</v>
      </c>
      <c r="H205" s="75">
        <f t="shared" si="2"/>
        <v>38695.031999999999</v>
      </c>
      <c r="I205" s="75">
        <v>4</v>
      </c>
    </row>
    <row r="206" spans="1:9" ht="15.6" x14ac:dyDescent="0.3">
      <c r="A206" s="71" t="s">
        <v>180</v>
      </c>
      <c r="B206" s="72">
        <v>129</v>
      </c>
      <c r="C206" s="73">
        <v>42375</v>
      </c>
      <c r="D206" s="73">
        <v>42375</v>
      </c>
      <c r="E206" s="74" t="s">
        <v>205</v>
      </c>
      <c r="F206" s="75" t="s">
        <v>35</v>
      </c>
      <c r="G206" s="74">
        <v>3274</v>
      </c>
      <c r="H206" s="75">
        <f t="shared" si="2"/>
        <v>29466</v>
      </c>
      <c r="I206" s="78">
        <v>9</v>
      </c>
    </row>
    <row r="207" spans="1:9" ht="15.6" x14ac:dyDescent="0.3">
      <c r="A207" s="71" t="s">
        <v>180</v>
      </c>
      <c r="B207" s="72">
        <v>130</v>
      </c>
      <c r="C207" s="73">
        <v>42586</v>
      </c>
      <c r="D207" s="73">
        <v>42586</v>
      </c>
      <c r="E207" s="74" t="s">
        <v>206</v>
      </c>
      <c r="F207" s="75" t="s">
        <v>35</v>
      </c>
      <c r="G207" s="74">
        <v>6440</v>
      </c>
      <c r="H207" s="75">
        <f t="shared" si="2"/>
        <v>90160</v>
      </c>
      <c r="I207" s="75">
        <v>14</v>
      </c>
    </row>
    <row r="208" spans="1:9" ht="15.6" x14ac:dyDescent="0.3">
      <c r="A208" s="71" t="s">
        <v>45</v>
      </c>
      <c r="B208" s="126">
        <v>131</v>
      </c>
      <c r="C208" s="73">
        <v>43326</v>
      </c>
      <c r="D208" s="73">
        <v>43326</v>
      </c>
      <c r="E208" s="74" t="s">
        <v>207</v>
      </c>
      <c r="F208" s="75" t="s">
        <v>35</v>
      </c>
      <c r="G208" s="74">
        <v>7613.808</v>
      </c>
      <c r="H208" s="75">
        <f t="shared" si="2"/>
        <v>7613.808</v>
      </c>
      <c r="I208" s="75">
        <v>1</v>
      </c>
    </row>
    <row r="209" spans="1:9" ht="15.6" x14ac:dyDescent="0.3">
      <c r="A209" s="71" t="s">
        <v>180</v>
      </c>
      <c r="B209" s="128"/>
      <c r="C209" s="73">
        <v>44477</v>
      </c>
      <c r="D209" s="73">
        <v>44477</v>
      </c>
      <c r="E209" s="74" t="s">
        <v>207</v>
      </c>
      <c r="F209" s="75" t="s">
        <v>35</v>
      </c>
      <c r="G209" s="74">
        <v>11794.1</v>
      </c>
      <c r="H209" s="75">
        <f t="shared" si="2"/>
        <v>23588.2</v>
      </c>
      <c r="I209" s="75">
        <v>2</v>
      </c>
    </row>
    <row r="210" spans="1:9" ht="15.6" x14ac:dyDescent="0.3">
      <c r="A210" s="71" t="s">
        <v>180</v>
      </c>
      <c r="B210" s="72">
        <v>132</v>
      </c>
      <c r="C210" s="73">
        <v>43529</v>
      </c>
      <c r="D210" s="73">
        <v>43529</v>
      </c>
      <c r="E210" s="74" t="s">
        <v>208</v>
      </c>
      <c r="F210" s="75" t="s">
        <v>35</v>
      </c>
      <c r="G210" s="74">
        <v>7248.5749999999998</v>
      </c>
      <c r="H210" s="75">
        <f t="shared" si="2"/>
        <v>0</v>
      </c>
      <c r="I210" s="75">
        <v>0</v>
      </c>
    </row>
    <row r="211" spans="1:9" ht="15.6" x14ac:dyDescent="0.3">
      <c r="A211" s="71" t="s">
        <v>180</v>
      </c>
      <c r="B211" s="72">
        <v>133</v>
      </c>
      <c r="C211" s="73">
        <v>43528</v>
      </c>
      <c r="D211" s="73">
        <v>43528</v>
      </c>
      <c r="E211" s="74" t="s">
        <v>209</v>
      </c>
      <c r="F211" s="75" t="s">
        <v>35</v>
      </c>
      <c r="G211" s="74">
        <v>9703.4825000000001</v>
      </c>
      <c r="H211" s="75">
        <f t="shared" ref="H211:H222" si="3">+G211*I211</f>
        <v>19406.965</v>
      </c>
      <c r="I211" s="75">
        <v>2</v>
      </c>
    </row>
    <row r="212" spans="1:9" ht="15.6" x14ac:dyDescent="0.3">
      <c r="A212" s="71" t="s">
        <v>180</v>
      </c>
      <c r="B212" s="72">
        <v>134</v>
      </c>
      <c r="C212" s="73">
        <v>43528</v>
      </c>
      <c r="D212" s="73">
        <v>43528</v>
      </c>
      <c r="E212" s="74" t="s">
        <v>210</v>
      </c>
      <c r="F212" s="75" t="s">
        <v>35</v>
      </c>
      <c r="G212" s="74">
        <v>9703.4825000000001</v>
      </c>
      <c r="H212" s="75">
        <f t="shared" si="3"/>
        <v>19406.965</v>
      </c>
      <c r="I212" s="75">
        <v>2</v>
      </c>
    </row>
    <row r="213" spans="1:9" ht="15.6" x14ac:dyDescent="0.3">
      <c r="A213" s="71" t="s">
        <v>180</v>
      </c>
      <c r="B213" s="72">
        <v>135</v>
      </c>
      <c r="C213" s="73">
        <v>43528</v>
      </c>
      <c r="D213" s="73">
        <v>43528</v>
      </c>
      <c r="E213" s="74" t="s">
        <v>211</v>
      </c>
      <c r="F213" s="75" t="s">
        <v>35</v>
      </c>
      <c r="G213" s="74">
        <v>9703.4825000000001</v>
      </c>
      <c r="H213" s="75">
        <f t="shared" si="3"/>
        <v>29110.447500000002</v>
      </c>
      <c r="I213" s="75">
        <v>3</v>
      </c>
    </row>
    <row r="214" spans="1:9" ht="15.6" x14ac:dyDescent="0.3">
      <c r="A214" s="71" t="s">
        <v>180</v>
      </c>
      <c r="B214" s="72">
        <v>136</v>
      </c>
      <c r="C214" s="73">
        <v>44174</v>
      </c>
      <c r="D214" s="73">
        <v>44174</v>
      </c>
      <c r="E214" s="74" t="s">
        <v>212</v>
      </c>
      <c r="F214" s="75" t="s">
        <v>35</v>
      </c>
      <c r="G214" s="74">
        <v>6372</v>
      </c>
      <c r="H214" s="75">
        <f t="shared" si="3"/>
        <v>38232</v>
      </c>
      <c r="I214" s="75">
        <v>6</v>
      </c>
    </row>
    <row r="215" spans="1:9" ht="15.6" x14ac:dyDescent="0.3">
      <c r="A215" s="71" t="s">
        <v>180</v>
      </c>
      <c r="B215" s="126">
        <v>137</v>
      </c>
      <c r="C215" s="73">
        <v>43718</v>
      </c>
      <c r="D215" s="73">
        <v>43718</v>
      </c>
      <c r="E215" s="74" t="s">
        <v>213</v>
      </c>
      <c r="F215" s="75" t="s">
        <v>35</v>
      </c>
      <c r="G215" s="74">
        <v>3969.52</v>
      </c>
      <c r="H215" s="75">
        <f t="shared" si="3"/>
        <v>7939.04</v>
      </c>
      <c r="I215" s="75">
        <v>2</v>
      </c>
    </row>
    <row r="216" spans="1:9" ht="15.6" x14ac:dyDescent="0.3">
      <c r="A216" s="71" t="s">
        <v>36</v>
      </c>
      <c r="B216" s="128"/>
      <c r="C216" s="73">
        <v>44174</v>
      </c>
      <c r="D216" s="73">
        <v>44174</v>
      </c>
      <c r="E216" s="74" t="s">
        <v>213</v>
      </c>
      <c r="F216" s="75" t="s">
        <v>35</v>
      </c>
      <c r="G216" s="74">
        <v>6372</v>
      </c>
      <c r="H216" s="75">
        <f t="shared" si="3"/>
        <v>57348</v>
      </c>
      <c r="I216" s="75">
        <v>9</v>
      </c>
    </row>
    <row r="217" spans="1:9" ht="15.6" x14ac:dyDescent="0.3">
      <c r="A217" s="71" t="s">
        <v>36</v>
      </c>
      <c r="B217" s="126">
        <v>138</v>
      </c>
      <c r="C217" s="73">
        <v>43718</v>
      </c>
      <c r="D217" s="73">
        <v>43718</v>
      </c>
      <c r="E217" s="74" t="s">
        <v>214</v>
      </c>
      <c r="F217" s="75" t="s">
        <v>35</v>
      </c>
      <c r="G217" s="74">
        <v>3969.52</v>
      </c>
      <c r="H217" s="75">
        <f t="shared" si="3"/>
        <v>7939.04</v>
      </c>
      <c r="I217" s="75">
        <v>2</v>
      </c>
    </row>
    <row r="218" spans="1:9" ht="15.6" x14ac:dyDescent="0.3">
      <c r="A218" s="71" t="s">
        <v>36</v>
      </c>
      <c r="B218" s="128"/>
      <c r="C218" s="73">
        <v>44174</v>
      </c>
      <c r="D218" s="73">
        <v>44174</v>
      </c>
      <c r="E218" s="74" t="s">
        <v>214</v>
      </c>
      <c r="F218" s="75" t="s">
        <v>35</v>
      </c>
      <c r="G218" s="74">
        <v>6372</v>
      </c>
      <c r="H218" s="75">
        <f t="shared" si="3"/>
        <v>57348</v>
      </c>
      <c r="I218" s="75">
        <v>9</v>
      </c>
    </row>
    <row r="219" spans="1:9" ht="15.6" x14ac:dyDescent="0.3">
      <c r="A219" s="71" t="s">
        <v>36</v>
      </c>
      <c r="B219" s="126">
        <v>139</v>
      </c>
      <c r="C219" s="73">
        <v>44174</v>
      </c>
      <c r="D219" s="73">
        <v>44174</v>
      </c>
      <c r="E219" s="74" t="s">
        <v>215</v>
      </c>
      <c r="F219" s="75" t="s">
        <v>35</v>
      </c>
      <c r="G219" s="74">
        <v>6372</v>
      </c>
      <c r="H219" s="75">
        <f t="shared" si="3"/>
        <v>57348</v>
      </c>
      <c r="I219" s="75">
        <v>9</v>
      </c>
    </row>
    <row r="220" spans="1:9" ht="15.6" x14ac:dyDescent="0.3">
      <c r="A220" s="71" t="s">
        <v>36</v>
      </c>
      <c r="B220" s="127"/>
      <c r="C220" s="73">
        <v>43718</v>
      </c>
      <c r="D220" s="73">
        <v>43718</v>
      </c>
      <c r="E220" s="74" t="s">
        <v>215</v>
      </c>
      <c r="F220" s="75" t="s">
        <v>35</v>
      </c>
      <c r="G220" s="74">
        <v>3969.52</v>
      </c>
      <c r="H220" s="75">
        <f t="shared" si="3"/>
        <v>7939.04</v>
      </c>
      <c r="I220" s="75">
        <v>2</v>
      </c>
    </row>
    <row r="221" spans="1:9" ht="15.6" x14ac:dyDescent="0.3">
      <c r="A221" s="71" t="s">
        <v>36</v>
      </c>
      <c r="B221" s="128"/>
      <c r="C221" s="73">
        <v>43613</v>
      </c>
      <c r="D221" s="73">
        <v>43613</v>
      </c>
      <c r="E221" s="74" t="s">
        <v>215</v>
      </c>
      <c r="F221" s="75" t="s">
        <v>35</v>
      </c>
      <c r="G221" s="74">
        <v>5614.6169999999993</v>
      </c>
      <c r="H221" s="75">
        <f t="shared" si="3"/>
        <v>5614.6169999999993</v>
      </c>
      <c r="I221" s="75">
        <v>1</v>
      </c>
    </row>
    <row r="222" spans="1:9" ht="15.6" x14ac:dyDescent="0.3">
      <c r="A222" s="79" t="s">
        <v>36</v>
      </c>
      <c r="B222" s="72">
        <v>140</v>
      </c>
      <c r="C222" s="73">
        <v>42796</v>
      </c>
      <c r="D222" s="73">
        <v>42796</v>
      </c>
      <c r="E222" s="74" t="s">
        <v>216</v>
      </c>
      <c r="F222" s="75" t="s">
        <v>35</v>
      </c>
      <c r="G222" s="74">
        <v>50</v>
      </c>
      <c r="H222" s="75">
        <f t="shared" si="3"/>
        <v>550</v>
      </c>
      <c r="I222" s="75">
        <v>11</v>
      </c>
    </row>
    <row r="223" spans="1:9" x14ac:dyDescent="0.3">
      <c r="H223" s="80">
        <f>SUM(H18:H222)</f>
        <v>1722856.5359966671</v>
      </c>
      <c r="I223" s="81">
        <f>SUM(I18:I222)</f>
        <v>11577</v>
      </c>
    </row>
  </sheetData>
  <mergeCells count="69">
    <mergeCell ref="B28:B29"/>
    <mergeCell ref="A12:I12"/>
    <mergeCell ref="A13:I13"/>
    <mergeCell ref="A14:I14"/>
    <mergeCell ref="A15:A17"/>
    <mergeCell ref="B15:B17"/>
    <mergeCell ref="C15:C17"/>
    <mergeCell ref="D15:D17"/>
    <mergeCell ref="E15:E17"/>
    <mergeCell ref="F15:F17"/>
    <mergeCell ref="G15:G17"/>
    <mergeCell ref="H15:H17"/>
    <mergeCell ref="I15:I17"/>
    <mergeCell ref="B21:B22"/>
    <mergeCell ref="B24:B25"/>
    <mergeCell ref="B26:B27"/>
    <mergeCell ref="B65:B66"/>
    <mergeCell ref="B33:B34"/>
    <mergeCell ref="B35:B36"/>
    <mergeCell ref="B37:B38"/>
    <mergeCell ref="B39:B40"/>
    <mergeCell ref="B45:B46"/>
    <mergeCell ref="B47:B48"/>
    <mergeCell ref="B49:B50"/>
    <mergeCell ref="B51:B52"/>
    <mergeCell ref="B53:B54"/>
    <mergeCell ref="B55:B57"/>
    <mergeCell ref="B61:B62"/>
    <mergeCell ref="B101:B102"/>
    <mergeCell ref="B67:B68"/>
    <mergeCell ref="B70:B71"/>
    <mergeCell ref="B74:B75"/>
    <mergeCell ref="B78:B79"/>
    <mergeCell ref="B80:B82"/>
    <mergeCell ref="B84:B85"/>
    <mergeCell ref="B86:B87"/>
    <mergeCell ref="B89:B90"/>
    <mergeCell ref="B92:B94"/>
    <mergeCell ref="B95:B96"/>
    <mergeCell ref="B98:B99"/>
    <mergeCell ref="B142:B143"/>
    <mergeCell ref="B103:B104"/>
    <mergeCell ref="B105:B106"/>
    <mergeCell ref="B107:B108"/>
    <mergeCell ref="B109:B110"/>
    <mergeCell ref="B111:B112"/>
    <mergeCell ref="B114:B115"/>
    <mergeCell ref="B122:B124"/>
    <mergeCell ref="B125:B126"/>
    <mergeCell ref="B133:B134"/>
    <mergeCell ref="B135:B136"/>
    <mergeCell ref="B140:B141"/>
    <mergeCell ref="B200:B201"/>
    <mergeCell ref="B147:B148"/>
    <mergeCell ref="B149:B150"/>
    <mergeCell ref="B151:B152"/>
    <mergeCell ref="B153:B155"/>
    <mergeCell ref="B177:B178"/>
    <mergeCell ref="B183:B184"/>
    <mergeCell ref="B188:B189"/>
    <mergeCell ref="B190:B191"/>
    <mergeCell ref="B193:B194"/>
    <mergeCell ref="B195:B196"/>
    <mergeCell ref="B197:B199"/>
    <mergeCell ref="B202:B204"/>
    <mergeCell ref="B208:B209"/>
    <mergeCell ref="B215:B216"/>
    <mergeCell ref="B217:B218"/>
    <mergeCell ref="B219:B22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Inv Diciembre</vt:lpstr>
      <vt:lpstr>Resumen Diciembre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Jhordan Antonio Vicente Luciano</dc:creator>
  <cp:lastModifiedBy>Jhordan Antonio Vicente Luciano</cp:lastModifiedBy>
  <dcterms:created xsi:type="dcterms:W3CDTF">2022-01-05T12:23:09Z</dcterms:created>
  <dcterms:modified xsi:type="dcterms:W3CDTF">2022-01-05T12:30:19Z</dcterms:modified>
</cp:coreProperties>
</file>